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Wim\Website\xlwdfiles\"/>
    </mc:Choice>
  </mc:AlternateContent>
  <bookViews>
    <workbookView showHorizontalScroll="0" showSheetTabs="0" xWindow="-15" yWindow="6390" windowWidth="28830" windowHeight="6450"/>
  </bookViews>
  <sheets>
    <sheet name="WC_2014" sheetId="1" r:id="rId1"/>
    <sheet name="WC_2014_Teams" sheetId="2" r:id="rId2"/>
  </sheets>
  <definedNames>
    <definedName name="Slicer_Priority">#N/A</definedName>
    <definedName name="Slicer_Stage">#N/A</definedName>
  </definedNames>
  <calcPr calcId="152511" concurrentCalc="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Lst>
</workbook>
</file>

<file path=xl/calcChain.xml><?xml version="1.0" encoding="utf-8"?>
<calcChain xmlns="http://schemas.openxmlformats.org/spreadsheetml/2006/main">
  <c r="E64" i="1" l="1"/>
  <c r="E65" i="1"/>
  <c r="E63" i="1"/>
  <c r="E62" i="1"/>
  <c r="E56" i="1"/>
  <c r="E57" i="1"/>
  <c r="E58" i="1"/>
  <c r="E59" i="1"/>
  <c r="E60" i="1"/>
  <c r="E61" i="1"/>
  <c r="E50" i="1"/>
  <c r="E51" i="1"/>
  <c r="E52" i="1"/>
  <c r="E53" i="1"/>
  <c r="E54" i="1"/>
  <c r="E55" i="1"/>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alcChain>
</file>

<file path=xl/sharedStrings.xml><?xml version="1.0" encoding="utf-8"?>
<sst xmlns="http://schemas.openxmlformats.org/spreadsheetml/2006/main" count="397" uniqueCount="117">
  <si>
    <t>A</t>
  </si>
  <si>
    <t>B</t>
  </si>
  <si>
    <t>C</t>
  </si>
  <si>
    <t>D</t>
  </si>
  <si>
    <t>E</t>
  </si>
  <si>
    <t>G</t>
  </si>
  <si>
    <t>F</t>
  </si>
  <si>
    <t>H</t>
  </si>
  <si>
    <t>Sao Paulo</t>
  </si>
  <si>
    <t>Natal</t>
  </si>
  <si>
    <t>Salvador</t>
  </si>
  <si>
    <t>Cuiaba</t>
  </si>
  <si>
    <t>Belo Horizonte</t>
  </si>
  <si>
    <t>Fortaleza</t>
  </si>
  <si>
    <t>Manaus</t>
  </si>
  <si>
    <t>Recife</t>
  </si>
  <si>
    <t>Brasilia</t>
  </si>
  <si>
    <t>Rio de Janeiro</t>
  </si>
  <si>
    <t>Curitiba</t>
  </si>
  <si>
    <t>Porto Alegre</t>
  </si>
  <si>
    <t>3PL</t>
  </si>
  <si>
    <t>Match</t>
  </si>
  <si>
    <t>ID</t>
  </si>
  <si>
    <t>ALG</t>
  </si>
  <si>
    <t>ARG</t>
  </si>
  <si>
    <t>AUS</t>
  </si>
  <si>
    <t>BEL</t>
  </si>
  <si>
    <t>BRA</t>
  </si>
  <si>
    <t>Colombia</t>
  </si>
  <si>
    <t>COL</t>
  </si>
  <si>
    <t>Costa Rica</t>
  </si>
  <si>
    <t>CRO</t>
  </si>
  <si>
    <t>Ecuador</t>
  </si>
  <si>
    <t>ECU</t>
  </si>
  <si>
    <t>ENG</t>
  </si>
  <si>
    <t>FRA</t>
  </si>
  <si>
    <t>Ghana</t>
  </si>
  <si>
    <t>GHA</t>
  </si>
  <si>
    <t>Honduras</t>
  </si>
  <si>
    <t>HON</t>
  </si>
  <si>
    <t>Iran</t>
  </si>
  <si>
    <t>IRN</t>
  </si>
  <si>
    <t>ITA</t>
  </si>
  <si>
    <t>Japan</t>
  </si>
  <si>
    <t>Mexico</t>
  </si>
  <si>
    <t>MEX</t>
  </si>
  <si>
    <t>NED</t>
  </si>
  <si>
    <t>Nigeria</t>
  </si>
  <si>
    <t>NGA</t>
  </si>
  <si>
    <t>Portugal</t>
  </si>
  <si>
    <t>POR</t>
  </si>
  <si>
    <t>RUS</t>
  </si>
  <si>
    <t>Uruguay</t>
  </si>
  <si>
    <t>URU</t>
  </si>
  <si>
    <t>USA</t>
  </si>
  <si>
    <t>Ik ga die match bekijken</t>
  </si>
  <si>
    <t>Die match wil ik niet missen</t>
  </si>
  <si>
    <t>Mja, misschien wel, misschien niet</t>
  </si>
  <si>
    <t>Als ik nog niet verveeld ben</t>
  </si>
  <si>
    <t>Zwitserland</t>
  </si>
  <si>
    <t>Zuid-Korea</t>
  </si>
  <si>
    <t>Verenigde Staten</t>
  </si>
  <si>
    <t>Spanje</t>
  </si>
  <si>
    <t>Rusland</t>
  </si>
  <si>
    <t>Nederland</t>
  </si>
  <si>
    <t>Kroatië</t>
  </si>
  <si>
    <t>Kameroen</t>
  </si>
  <si>
    <t>Ivoorkust</t>
  </si>
  <si>
    <t>Italië</t>
  </si>
  <si>
    <t>Griekenland</t>
  </si>
  <si>
    <t>Frankrijk</t>
  </si>
  <si>
    <t>Engeland</t>
  </si>
  <si>
    <t>Duitsland</t>
  </si>
  <si>
    <t>Chili</t>
  </si>
  <si>
    <t>Brazilië</t>
  </si>
  <si>
    <t>Bosnië-Herzegovina</t>
  </si>
  <si>
    <t>België</t>
  </si>
  <si>
    <t>Australië</t>
  </si>
  <si>
    <t>Argentinië</t>
  </si>
  <si>
    <t>Algerije</t>
  </si>
  <si>
    <t>KAM</t>
  </si>
  <si>
    <t>CHL</t>
  </si>
  <si>
    <t>SPA</t>
  </si>
  <si>
    <t>JAP</t>
  </si>
  <si>
    <t>GRI</t>
  </si>
  <si>
    <t>IVO</t>
  </si>
  <si>
    <t>CRI</t>
  </si>
  <si>
    <t>ZWI</t>
  </si>
  <si>
    <t>BOS</t>
  </si>
  <si>
    <t>DUI</t>
  </si>
  <si>
    <t>ZKO</t>
  </si>
  <si>
    <t>Thuis</t>
  </si>
  <si>
    <t>Uit</t>
  </si>
  <si>
    <t>Fase</t>
  </si>
  <si>
    <t>Locatie</t>
  </si>
  <si>
    <t>Prioriteit</t>
  </si>
  <si>
    <t>Onderwerp</t>
  </si>
  <si>
    <t>1/8F 1</t>
  </si>
  <si>
    <t>1/8F 2</t>
  </si>
  <si>
    <t>1/8F 3</t>
  </si>
  <si>
    <t>1/8F 4</t>
  </si>
  <si>
    <t>1/8F 5</t>
  </si>
  <si>
    <t>1/8F 6</t>
  </si>
  <si>
    <t>1/8F 7</t>
  </si>
  <si>
    <t>1/8F 8</t>
  </si>
  <si>
    <t>KF 1</t>
  </si>
  <si>
    <t>KF 2</t>
  </si>
  <si>
    <t>KF 3</t>
  </si>
  <si>
    <t>KF 4</t>
  </si>
  <si>
    <t>HF 1</t>
  </si>
  <si>
    <t>HF 2</t>
  </si>
  <si>
    <t>FINALE</t>
  </si>
  <si>
    <t>Tijdstip</t>
  </si>
  <si>
    <t>Land</t>
  </si>
  <si>
    <t>Afkorting</t>
  </si>
  <si>
    <t>Groep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</si>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</sst>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 hh:mm"/>
    <numFmt numFmtId="165" formatCode="&quot;+ &quot;#&quot; hours&quot;;&quot;- &quot;#&quot; hours&quot;;&quot;no offset&quot;;"/>
  </numFmts>
  <fonts count="4" x14ac:knownFonts="1">
    <font>
      <sz val="10"/>
      <name val="Arial"/>
    </font>
    <font>
      <sz val="8"/>
      <name val="Arial"/>
      <family val="2"/>
    </font>
    <font>
      <sz val="10"/>
      <name val="Arial"/>
      <family val="2"/>
    </font>
    <font>
      <sz val="10"/>
      <color theme="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applyFill="1"/>
    <xf numFmtId="0" fontId="2" fillId="0" borderId="0" xfId="0" applyFont="1"/>
    <xf numFmtId="0" fontId="0" fillId="0" borderId="0" xfId="0" applyFill="1"/>
    <xf numFmtId="164" fontId="0" fillId="0" borderId="0" xfId="0" applyNumberFormat="1"/>
    <xf numFmtId="0" fontId="3" fillId="0" borderId="0" xfId="0" applyFont="1"/>
    <xf numFmtId="165" fontId="3" fillId="0" borderId="0" xfId="0" applyNumberFormat="1" applyFont="1"/>
    <xf numFmtId="0" fontId="2" fillId="0" borderId="0" xfId="0" applyFont="1" applyFill="1" applyAlignment="1">
      <alignment horizontal="left" indent="1"/>
    </xf>
    <xf numFmtId="0" fontId="0" fillId="0" borderId="0" xfId="0" applyNumberFormat="1" applyFill="1"/>
    <xf numFmtId="0" fontId="2" fillId="0" borderId="0" xfId="0" applyNumberFormat="1" applyFont="1" applyFill="1" applyAlignment="1"/>
    <xf numFmtId="0" fontId="2" fillId="0" borderId="0" xfId="0" quotePrefix="1" applyFont="1" applyFill="1" applyAlignment="1">
      <alignment horizontal="left" indent="1"/>
    </xf>
    <xf numFmtId="0" fontId="0" fillId="0" borderId="0" xfId="0" quotePrefix="1"/>
  </cellXfs>
  <cellStyles count="1">
    <cellStyle name="Normal" xfId="0" builtinId="0"/>
  </cellStyles>
  <dxfs count="9">
    <dxf>
      <numFmt numFmtId="0" formatCode="General"/>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dxf>
    <dxf>
      <fill>
        <patternFill patternType="solid">
          <fgColor indexed="64"/>
          <bgColor rgb="FFFFFF00"/>
        </patternFill>
      </fill>
    </dxf>
    <dxf>
      <numFmt numFmtId="0" formatCode="General"/>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numFmt numFmtId="164" formatCode="dd/mm\ hh:mm"/>
      <fill>
        <patternFill patternType="none">
          <fgColor indexed="64"/>
          <bgColor indexed="65"/>
        </patternFill>
      </fill>
    </dxf>
    <dxf>
      <numFmt numFmtId="164" formatCode="dd/mm\ hh:mm"/>
    </dxf>
    <dxf>
      <font>
        <b val="0"/>
        <i val="0"/>
        <strike val="0"/>
        <condense val="0"/>
        <extend val="0"/>
        <outline val="0"/>
        <shadow val="0"/>
        <u val="none"/>
        <vertAlign val="baseline"/>
        <sz val="10"/>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15</xdr:col>
      <xdr:colOff>476249</xdr:colOff>
      <xdr:row>17</xdr:row>
      <xdr:rowOff>0</xdr:rowOff>
    </xdr:from>
    <xdr:to>
      <xdr:col>17</xdr:col>
      <xdr:colOff>485774</xdr:colOff>
      <xdr:row>26</xdr:row>
      <xdr:rowOff>104775</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545" r="28571"/>
        <a:stretch/>
      </xdr:blipFill>
      <xdr:spPr>
        <a:xfrm>
          <a:off x="12572999" y="2752725"/>
          <a:ext cx="1228725" cy="1562100"/>
        </a:xfrm>
        <a:prstGeom prst="rect">
          <a:avLst/>
        </a:prstGeom>
      </xdr:spPr>
    </xdr:pic>
    <xdr:clientData/>
  </xdr:twoCellAnchor>
  <xdr:twoCellAnchor editAs="absolute">
    <xdr:from>
      <xdr:col>10</xdr:col>
      <xdr:colOff>561975</xdr:colOff>
      <xdr:row>2</xdr:row>
      <xdr:rowOff>0</xdr:rowOff>
    </xdr:from>
    <xdr:to>
      <xdr:col>14</xdr:col>
      <xdr:colOff>114300</xdr:colOff>
      <xdr:row>15</xdr:row>
      <xdr:rowOff>114300</xdr:rowOff>
    </xdr:to>
    <mc:AlternateContent xmlns:mc="http://schemas.openxmlformats.org/markup-compatibility/2006" xmlns:sle15="http://schemas.microsoft.com/office/drawing/2012/slicer">
      <mc:Choice Requires="sle15">
        <xdr:graphicFrame macro="">
          <xdr:nvGraphicFramePr>
            <xdr:cNvPr id="5" name="Stage"/>
            <xdr:cNvGraphicFramePr/>
          </xdr:nvGraphicFramePr>
          <xdr:xfrm>
            <a:off x="0" y="0"/>
            <a:ext cx="0" cy="0"/>
          </xdr:xfrm>
          <a:graphic>
            <a:graphicData uri="http://schemas.microsoft.com/office/drawing/2010/slicer">
              <sle:slicer xmlns:sle="http://schemas.microsoft.com/office/drawing/2010/slicer" name="Stage"/>
            </a:graphicData>
          </a:graphic>
        </xdr:graphicFrame>
      </mc:Choice>
      <mc:Fallback xmlns="">
        <xdr:sp macro="" textlink="">
          <xdr:nvSpPr>
            <xdr:cNvPr id="0" name=""/>
            <xdr:cNvSpPr>
              <a:spLocks noTextEdit="1"/>
            </xdr:cNvSpPr>
          </xdr:nvSpPr>
          <xdr:spPr>
            <a:xfrm>
              <a:off x="9163050" y="323850"/>
              <a:ext cx="2438400" cy="2219325"/>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15</xdr:col>
      <xdr:colOff>114300</xdr:colOff>
      <xdr:row>2</xdr:row>
      <xdr:rowOff>0</xdr:rowOff>
    </xdr:from>
    <xdr:to>
      <xdr:col>19</xdr:col>
      <xdr:colOff>171450</xdr:colOff>
      <xdr:row>11</xdr:row>
      <xdr:rowOff>19050</xdr:rowOff>
    </xdr:to>
    <mc:AlternateContent xmlns:mc="http://schemas.openxmlformats.org/markup-compatibility/2006" xmlns:sle15="http://schemas.microsoft.com/office/drawing/2012/slicer">
      <mc:Choice Requires="sle15">
        <xdr:graphicFrame macro="">
          <xdr:nvGraphicFramePr>
            <xdr:cNvPr id="7" name="Priority"/>
            <xdr:cNvGraphicFramePr/>
          </xdr:nvGraphicFramePr>
          <xdr:xfrm>
            <a:off x="0" y="0"/>
            <a:ext cx="0" cy="0"/>
          </xdr:xfrm>
          <a:graphic>
            <a:graphicData uri="http://schemas.microsoft.com/office/drawing/2010/slicer">
              <sle:slicer xmlns:sle="http://schemas.microsoft.com/office/drawing/2010/slicer" name="Priority"/>
            </a:graphicData>
          </a:graphic>
        </xdr:graphicFrame>
      </mc:Choice>
      <mc:Fallback xmlns="">
        <xdr:sp macro="" textlink="">
          <xdr:nvSpPr>
            <xdr:cNvPr id="0" name=""/>
            <xdr:cNvSpPr>
              <a:spLocks noTextEdit="1"/>
            </xdr:cNvSpPr>
          </xdr:nvSpPr>
          <xdr:spPr>
            <a:xfrm>
              <a:off x="12211050" y="323850"/>
              <a:ext cx="2495550" cy="1476375"/>
            </a:xfrm>
            <a:prstGeom prst="rect">
              <a:avLst/>
            </a:prstGeom>
            <a:solidFill>
              <a:prstClr val="white"/>
            </a:solidFill>
            <a:ln w="1">
              <a:solidFill>
                <a:prstClr val="green"/>
              </a:solidFill>
            </a:ln>
          </xdr:spPr>
          <xdr:txBody>
            <a:bodyPr vertOverflow="clip" horzOverflow="clip"/>
            <a:lstStyle/>
            <a:p>
              <a:r>
                <a:rPr lang="nl-BE"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914400</xdr:colOff>
      <xdr:row>21</xdr:row>
      <xdr:rowOff>0</xdr:rowOff>
    </xdr:from>
    <xdr:to>
      <xdr:col>13</xdr:col>
      <xdr:colOff>466725</xdr:colOff>
      <xdr:row>25</xdr:row>
      <xdr:rowOff>0</xdr:rowOff>
    </xdr:to>
    <xdr:sp macro="[0]!WKvoetbalOutlookAfspraken_Aanmaken" textlink="">
      <xdr:nvSpPr>
        <xdr:cNvPr id="10" name="Rounded Rectangle 9"/>
        <xdr:cNvSpPr/>
      </xdr:nvSpPr>
      <xdr:spPr>
        <a:xfrm>
          <a:off x="9515475" y="3400425"/>
          <a:ext cx="1828800" cy="6477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nl-BE" sz="1100" b="1"/>
            <a:t>Maak Outlook</a:t>
          </a:r>
          <a:r>
            <a:rPr lang="nl-BE" sz="1100" b="1" baseline="0"/>
            <a:t> afspraken</a:t>
          </a:r>
          <a:endParaRPr lang="nl-BE" sz="1100" b="1"/>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ge" sourceName="Fase">
  <extLst>
    <x:ext xmlns:x15="http://schemas.microsoft.com/office/spreadsheetml/2010/11/main" uri="{2F2917AC-EB37-4324-AD4E-5DD8C200BD13}">
      <x15:tableSlicerCache tableId="1" column="1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iority" sourceName="Prioriteit">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ge" cache="Slicer_Stage" caption="Fase" columnCount="2" style="SlicerStyleLight2" rowHeight="225425"/>
  <slicer name="Priority" cache="Slicer_Priority" caption="Prioriteit" style="SlicerStyleLight2" rowHeight="225425"/>
</slicers>
</file>

<file path=xl/tables/table1.xml><?xml version="1.0" encoding="utf-8"?>
<table xmlns="http://schemas.openxmlformats.org/spreadsheetml/2006/main" id="1" name="WC_2014" displayName="WC_2014" ref="A1:J65" totalsRowShown="0" headerRowDxfId="8">
  <autoFilter ref="A1:J65"/>
  <tableColumns count="10">
    <tableColumn id="7" name="Tijdstip" dataDxfId="7"/>
    <tableColumn id="6" name="Groep" dataDxfId="6">
      <calculatedColumnFormula>IF(ISNUMBER(FIND("BOTS", WC_2014[[#This Row],[Match]])),"BOTS",IF(ISNUMBER(FIND("Lucyvo", WC_2014[[#This Row],[Match]])),"Lucyvo",IF(ISNUMBER(FIND("Lierse", WC_2014[[#This Row],[Match]])),"Lierse","WK")))</calculatedColumnFormula>
    </tableColumn>
    <tableColumn id="9" name="Thuis" dataDxfId="5"/>
    <tableColumn id="12" name="Uit" dataDxfId="4"/>
    <tableColumn id="5" name="Match"/>
    <tableColumn id="4" name="Onderwerp" dataDxfId="3">
      <calculatedColumnFormula>"WK_" &amp; IFERROR(INDEX(WC_2014_Teams[Afkorting],MATCH(WC_2014[[#This Row],[Thuis]],WC_2014_Teams[Land],0)) &amp; " - " &amp; INDEX(WC_2014_Teams[Afkorting],MATCH(WC_2014[[#This Row],[Uit]],WC_2014_Teams[Land],0))  &amp; " (" &amp; WC_2014[[#This Row],[Fase]] &amp; ")",WC_2014[[#This Row],[Fase]])</calculatedColumnFormula>
    </tableColumn>
    <tableColumn id="2" name="Prioriteit"/>
    <tableColumn id="10" name="Locatie" dataDxfId="2"/>
    <tableColumn id="13" name="Fase" dataDxfId="1">
      <calculatedColumnFormula>LOOKUP(TRIM(LEFT(WC_2014[[#This Row],[Groep]],4)),
{"1/8F";"3P";"A";"B";"C";"D";"E";"F";"FIN";"G";"H";"HF";"KF"},
{"Achtste finale";"Derde plaats";"Gr. A";"Gr. B";"Gr. C";"Gr. D";"Gr. E";"Gr. F";"Finale";"Gr. G";"Gr. H";"Halve finale";"Kwartfinale"})</calculatedColumnFormula>
    </tableColumn>
    <tableColumn id="8" name="ID" dataDxfId="0"/>
  </tableColumns>
  <tableStyleInfo name="TableStyleMedium10" showFirstColumn="0" showLastColumn="0" showRowStripes="1" showColumnStripes="0"/>
</table>
</file>

<file path=xl/tables/table2.xml><?xml version="1.0" encoding="utf-8"?>
<table xmlns="http://schemas.openxmlformats.org/spreadsheetml/2006/main" id="2" name="WC_2014_Teams" displayName="WC_2014_Teams" ref="A1:B33" totalsRowShown="0">
  <autoFilter ref="A1:B33"/>
  <sortState ref="A2:B33">
    <sortCondition ref="A2"/>
  </sortState>
  <tableColumns count="2">
    <tableColumn id="1" name="Land"/>
    <tableColumn id="2" name="Afkorting"/>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5"/>
  <sheetViews>
    <sheetView showGridLines="0" showRowColHeaders="0" tabSelected="1" workbookViewId="0"/>
  </sheetViews>
  <sheetFormatPr defaultRowHeight="12.75" outlineLevelCol="1" x14ac:dyDescent="0.2"/>
  <cols>
    <col min="1" max="1" width="10.7109375" bestFit="1" customWidth="1"/>
    <col min="2" max="2" width="9.140625" hidden="1" customWidth="1" outlineLevel="1"/>
    <col min="3" max="4" width="17.5703125" hidden="1" customWidth="1" outlineLevel="1"/>
    <col min="5" max="5" width="28.7109375" bestFit="1" customWidth="1" collapsed="1"/>
    <col min="6" max="6" width="28.140625" bestFit="1" customWidth="1"/>
    <col min="7" max="7" width="30.7109375" bestFit="1" customWidth="1"/>
    <col min="8" max="8" width="13.28515625" bestFit="1" customWidth="1"/>
    <col min="9" max="9" width="12.28515625" bestFit="1" customWidth="1"/>
    <col min="10" max="10" width="5.140625" bestFit="1" customWidth="1"/>
    <col min="11" max="11" width="15.85546875" customWidth="1"/>
    <col min="12" max="13" width="9.140625" customWidth="1"/>
    <col min="23" max="23" width="9" customWidth="1"/>
  </cols>
  <sheetData>
    <row r="1" spans="1:12" x14ac:dyDescent="0.2">
      <c r="A1" s="2" t="s">
        <v>112</v>
      </c>
      <c r="B1" s="2" t="s">
        <v>115</v>
      </c>
      <c r="C1" s="2" t="s">
        <v>91</v>
      </c>
      <c r="D1" s="2" t="s">
        <v>92</v>
      </c>
      <c r="E1" s="2" t="s">
        <v>21</v>
      </c>
      <c r="F1" s="2" t="s">
        <v>96</v>
      </c>
      <c r="G1" s="2" t="s">
        <v>95</v>
      </c>
      <c r="H1" s="2" t="s">
        <v>94</v>
      </c>
      <c r="I1" s="2" t="s">
        <v>93</v>
      </c>
      <c r="J1" s="2" t="s">
        <v>22</v>
      </c>
    </row>
    <row r="2" spans="1:12" x14ac:dyDescent="0.2">
      <c r="A2" s="4">
        <v>41802.916666666664</v>
      </c>
      <c r="B2" s="7" t="s">
        <v>0</v>
      </c>
      <c r="C2" t="s">
        <v>74</v>
      </c>
      <c r="D2" t="s">
        <v>65</v>
      </c>
      <c r="E2" t="str">
        <f>WC_2014[[#This Row],[Thuis]] &amp; " - " &amp; WC_2014[[#This Row],[Uit]]</f>
        <v>Brazilië - Kroatië</v>
      </c>
      <c r="F2" s="8" t="str">
        <f>"WK_" &amp; IFERROR(INDEX(WC_2014_Teams[Afkorting],MATCH(WC_2014[[#This Row],[Thuis]],WC_2014_Teams[Land],0)) &amp; " - " &amp; INDEX(WC_2014_Teams[Afkorting],MATCH(WC_2014[[#This Row],[Uit]],WC_2014_Teams[Land],0))  &amp; " (" &amp; WC_2014[[#This Row],[Fase]] &amp; ")",WC_2014[[#This Row],[Fase]])</f>
        <v>WK_BRA - CRO (Gr. A)</v>
      </c>
      <c r="G2" s="2" t="s">
        <v>55</v>
      </c>
      <c r="H2" s="1" t="s">
        <v>8</v>
      </c>
      <c r="I2" s="3" t="str">
        <f>LOOKUP(TRIM(LEFT(WC_2014[[#This Row],[Groep]],4)),
{"1/8F";"3P";"A";"B";"C";"D";"E";"F";"FIN";"G";"H";"HF";"KF"},
{"Achtste finale";"Derde plaats";"Gr. A";"Gr. B";"Gr. C";"Gr. D";"Gr. E";"Gr. F";"Finale";"Gr. G";"Gr. H";"Halve finale";"Kwartfinale"})</f>
        <v>Gr. A</v>
      </c>
      <c r="J2" s="9"/>
      <c r="K2" s="11" t="s">
        <v>116</v>
      </c>
      <c r="L2" s="11"/>
    </row>
    <row r="3" spans="1:12" x14ac:dyDescent="0.2">
      <c r="A3" s="4">
        <v>41803.75</v>
      </c>
      <c r="B3" s="7" t="s">
        <v>0</v>
      </c>
      <c r="C3" t="s">
        <v>44</v>
      </c>
      <c r="D3" t="s">
        <v>66</v>
      </c>
      <c r="E3" t="str">
        <f>WC_2014[[#This Row],[Thuis]] &amp; " - " &amp; WC_2014[[#This Row],[Uit]]</f>
        <v>Mexico - Kameroen</v>
      </c>
      <c r="F3" s="8" t="str">
        <f>"WK_" &amp; IFERROR(INDEX(WC_2014_Teams[Afkorting],MATCH(WC_2014[[#This Row],[Thuis]],WC_2014_Teams[Land],0)) &amp; " - " &amp; INDEX(WC_2014_Teams[Afkorting],MATCH(WC_2014[[#This Row],[Uit]],WC_2014_Teams[Land],0))  &amp; " (" &amp; WC_2014[[#This Row],[Fase]] &amp; ")",WC_2014[[#This Row],[Fase]])</f>
        <v>WK_MEX - KAM (Gr. A)</v>
      </c>
      <c r="G3" s="2" t="s">
        <v>55</v>
      </c>
      <c r="H3" s="1" t="s">
        <v>9</v>
      </c>
      <c r="I3" s="3" t="str">
        <f>LOOKUP(TRIM(LEFT(WC_2014[[#This Row],[Groep]],4)),
{"1/8F";"3P";"A";"B";"C";"D";"E";"F";"FIN";"G";"H";"HF";"KF"},
{"Achtste finale";"Derde plaats";"Gr. A";"Gr. B";"Gr. C";"Gr. D";"Gr. E";"Gr. F";"Finale";"Gr. G";"Gr. H";"Halve finale";"Kwartfinale"})</f>
        <v>Gr. A</v>
      </c>
      <c r="J3" s="9"/>
      <c r="L3" s="11"/>
    </row>
    <row r="4" spans="1:12" x14ac:dyDescent="0.2">
      <c r="A4" s="4">
        <v>41803.875</v>
      </c>
      <c r="B4" s="7" t="s">
        <v>1</v>
      </c>
      <c r="C4" t="s">
        <v>62</v>
      </c>
      <c r="D4" t="s">
        <v>64</v>
      </c>
      <c r="E4" t="str">
        <f>WC_2014[[#This Row],[Thuis]] &amp; " - " &amp; WC_2014[[#This Row],[Uit]]</f>
        <v>Spanje - Nederland</v>
      </c>
      <c r="F4" s="8" t="str">
        <f>"WK_" &amp; IFERROR(INDEX(WC_2014_Teams[Afkorting],MATCH(WC_2014[[#This Row],[Thuis]],WC_2014_Teams[Land],0)) &amp; " - " &amp; INDEX(WC_2014_Teams[Afkorting],MATCH(WC_2014[[#This Row],[Uit]],WC_2014_Teams[Land],0))  &amp; " (" &amp; WC_2014[[#This Row],[Fase]] &amp; ")",WC_2014[[#This Row],[Fase]])</f>
        <v>WK_SPA - NED (Gr. B)</v>
      </c>
      <c r="G4" s="2" t="s">
        <v>56</v>
      </c>
      <c r="H4" s="1" t="s">
        <v>10</v>
      </c>
      <c r="I4" s="3" t="str">
        <f>LOOKUP(TRIM(LEFT(WC_2014[[#This Row],[Groep]],4)),
{"1/8F";"3P";"A";"B";"C";"D";"E";"F";"FIN";"G";"H";"HF";"KF"},
{"Achtste finale";"Derde plaats";"Gr. A";"Gr. B";"Gr. C";"Gr. D";"Gr. E";"Gr. F";"Finale";"Gr. G";"Gr. H";"Halve finale";"Kwartfinale"})</f>
        <v>Gr. B</v>
      </c>
      <c r="J4" s="9"/>
      <c r="L4" s="11"/>
    </row>
    <row r="5" spans="1:12" x14ac:dyDescent="0.2">
      <c r="A5" s="4">
        <v>41804</v>
      </c>
      <c r="B5" s="7" t="s">
        <v>1</v>
      </c>
      <c r="C5" t="s">
        <v>73</v>
      </c>
      <c r="D5" t="s">
        <v>77</v>
      </c>
      <c r="E5" t="str">
        <f>WC_2014[[#This Row],[Thuis]] &amp; " - " &amp; WC_2014[[#This Row],[Uit]]</f>
        <v>Chili - Australië</v>
      </c>
      <c r="F5" s="8" t="str">
        <f>"WK_" &amp; IFERROR(INDEX(WC_2014_Teams[Afkorting],MATCH(WC_2014[[#This Row],[Thuis]],WC_2014_Teams[Land],0)) &amp; " - " &amp; INDEX(WC_2014_Teams[Afkorting],MATCH(WC_2014[[#This Row],[Uit]],WC_2014_Teams[Land],0))  &amp; " (" &amp; WC_2014[[#This Row],[Fase]] &amp; ")",WC_2014[[#This Row],[Fase]])</f>
        <v>WK_CHL - AUS (Gr. B)</v>
      </c>
      <c r="G5" s="2" t="s">
        <v>55</v>
      </c>
      <c r="H5" s="1" t="s">
        <v>11</v>
      </c>
      <c r="I5" s="3" t="str">
        <f>LOOKUP(TRIM(LEFT(WC_2014[[#This Row],[Groep]],4)),
{"1/8F";"3P";"A";"B";"C";"D";"E";"F";"FIN";"G";"H";"HF";"KF"},
{"Achtste finale";"Derde plaats";"Gr. A";"Gr. B";"Gr. C";"Gr. D";"Gr. E";"Gr. F";"Finale";"Gr. G";"Gr. H";"Halve finale";"Kwartfinale"})</f>
        <v>Gr. B</v>
      </c>
      <c r="J5" s="9"/>
      <c r="L5" s="11"/>
    </row>
    <row r="6" spans="1:12" x14ac:dyDescent="0.2">
      <c r="A6" s="4">
        <v>41804.75</v>
      </c>
      <c r="B6" s="7" t="s">
        <v>2</v>
      </c>
      <c r="C6" t="s">
        <v>28</v>
      </c>
      <c r="D6" t="s">
        <v>69</v>
      </c>
      <c r="E6" t="str">
        <f>WC_2014[[#This Row],[Thuis]] &amp; " - " &amp; WC_2014[[#This Row],[Uit]]</f>
        <v>Colombia - Griekenland</v>
      </c>
      <c r="F6" s="8" t="str">
        <f>"WK_" &amp; IFERROR(INDEX(WC_2014_Teams[Afkorting],MATCH(WC_2014[[#This Row],[Thuis]],WC_2014_Teams[Land],0)) &amp; " - " &amp; INDEX(WC_2014_Teams[Afkorting],MATCH(WC_2014[[#This Row],[Uit]],WC_2014_Teams[Land],0))  &amp; " (" &amp; WC_2014[[#This Row],[Fase]] &amp; ")",WC_2014[[#This Row],[Fase]])</f>
        <v>WK_COL - GRI (Gr. C)</v>
      </c>
      <c r="G6" s="2" t="s">
        <v>55</v>
      </c>
      <c r="H6" s="1" t="s">
        <v>12</v>
      </c>
      <c r="I6" s="3" t="str">
        <f>LOOKUP(TRIM(LEFT(WC_2014[[#This Row],[Groep]],4)),
{"1/8F";"3P";"A";"B";"C";"D";"E";"F";"FIN";"G";"H";"HF";"KF"},
{"Achtste finale";"Derde plaats";"Gr. A";"Gr. B";"Gr. C";"Gr. D";"Gr. E";"Gr. F";"Finale";"Gr. G";"Gr. H";"Halve finale";"Kwartfinale"})</f>
        <v>Gr. C</v>
      </c>
      <c r="J6" s="9"/>
      <c r="L6" s="11"/>
    </row>
    <row r="7" spans="1:12" x14ac:dyDescent="0.2">
      <c r="A7" s="4">
        <v>41804.875</v>
      </c>
      <c r="B7" s="7" t="s">
        <v>3</v>
      </c>
      <c r="C7" t="s">
        <v>52</v>
      </c>
      <c r="D7" t="s">
        <v>30</v>
      </c>
      <c r="E7" t="str">
        <f>WC_2014[[#This Row],[Thuis]] &amp; " - " &amp; WC_2014[[#This Row],[Uit]]</f>
        <v>Uruguay - Costa Rica</v>
      </c>
      <c r="F7" s="8" t="str">
        <f>"WK_" &amp; IFERROR(INDEX(WC_2014_Teams[Afkorting],MATCH(WC_2014[[#This Row],[Thuis]],WC_2014_Teams[Land],0)) &amp; " - " &amp; INDEX(WC_2014_Teams[Afkorting],MATCH(WC_2014[[#This Row],[Uit]],WC_2014_Teams[Land],0))  &amp; " (" &amp; WC_2014[[#This Row],[Fase]] &amp; ")",WC_2014[[#This Row],[Fase]])</f>
        <v>WK_URU - CRI (Gr. D)</v>
      </c>
      <c r="G7" s="2" t="s">
        <v>55</v>
      </c>
      <c r="H7" s="1" t="s">
        <v>13</v>
      </c>
      <c r="I7" s="3" t="str">
        <f>LOOKUP(TRIM(LEFT(WC_2014[[#This Row],[Groep]],4)),
{"1/8F";"3P";"A";"B";"C";"D";"E";"F";"FIN";"G";"H";"HF";"KF"},
{"Achtste finale";"Derde plaats";"Gr. A";"Gr. B";"Gr. C";"Gr. D";"Gr. E";"Gr. F";"Finale";"Gr. G";"Gr. H";"Halve finale";"Kwartfinale"})</f>
        <v>Gr. D</v>
      </c>
      <c r="J7" s="9"/>
      <c r="L7" s="11"/>
    </row>
    <row r="8" spans="1:12" x14ac:dyDescent="0.2">
      <c r="A8" s="4">
        <v>41805</v>
      </c>
      <c r="B8" s="7" t="s">
        <v>3</v>
      </c>
      <c r="C8" t="s">
        <v>71</v>
      </c>
      <c r="D8" t="s">
        <v>68</v>
      </c>
      <c r="E8" t="str">
        <f>WC_2014[[#This Row],[Thuis]] &amp; " - " &amp; WC_2014[[#This Row],[Uit]]</f>
        <v>Engeland - Italië</v>
      </c>
      <c r="F8" s="8" t="str">
        <f>"WK_" &amp; IFERROR(INDEX(WC_2014_Teams[Afkorting],MATCH(WC_2014[[#This Row],[Thuis]],WC_2014_Teams[Land],0)) &amp; " - " &amp; INDEX(WC_2014_Teams[Afkorting],MATCH(WC_2014[[#This Row],[Uit]],WC_2014_Teams[Land],0))  &amp; " (" &amp; WC_2014[[#This Row],[Fase]] &amp; ")",WC_2014[[#This Row],[Fase]])</f>
        <v>WK_ENG - ITA (Gr. D)</v>
      </c>
      <c r="G8" s="2" t="s">
        <v>56</v>
      </c>
      <c r="H8" s="1" t="s">
        <v>14</v>
      </c>
      <c r="I8" s="3" t="str">
        <f>LOOKUP(TRIM(LEFT(WC_2014[[#This Row],[Groep]],4)),
{"1/8F";"3P";"A";"B";"C";"D";"E";"F";"FIN";"G";"H";"HF";"KF"},
{"Achtste finale";"Derde plaats";"Gr. A";"Gr. B";"Gr. C";"Gr. D";"Gr. E";"Gr. F";"Finale";"Gr. G";"Gr. H";"Halve finale";"Kwartfinale"})</f>
        <v>Gr. D</v>
      </c>
      <c r="J8" s="9"/>
      <c r="L8" s="11"/>
    </row>
    <row r="9" spans="1:12" x14ac:dyDescent="0.2">
      <c r="A9" s="4">
        <v>41805.125</v>
      </c>
      <c r="B9" s="7" t="s">
        <v>2</v>
      </c>
      <c r="C9" t="s">
        <v>67</v>
      </c>
      <c r="D9" t="s">
        <v>43</v>
      </c>
      <c r="E9" t="str">
        <f>WC_2014[[#This Row],[Thuis]] &amp; " - " &amp; WC_2014[[#This Row],[Uit]]</f>
        <v>Ivoorkust - Japan</v>
      </c>
      <c r="F9" s="8" t="str">
        <f>"WK_" &amp; IFERROR(INDEX(WC_2014_Teams[Afkorting],MATCH(WC_2014[[#This Row],[Thuis]],WC_2014_Teams[Land],0)) &amp; " - " &amp; INDEX(WC_2014_Teams[Afkorting],MATCH(WC_2014[[#This Row],[Uit]],WC_2014_Teams[Land],0))  &amp; " (" &amp; WC_2014[[#This Row],[Fase]] &amp; ")",WC_2014[[#This Row],[Fase]])</f>
        <v>WK_IVO - JAP (Gr. C)</v>
      </c>
      <c r="G9" s="2" t="s">
        <v>55</v>
      </c>
      <c r="H9" s="1" t="s">
        <v>15</v>
      </c>
      <c r="I9" s="3" t="str">
        <f>LOOKUP(TRIM(LEFT(WC_2014[[#This Row],[Groep]],4)),
{"1/8F";"3P";"A";"B";"C";"D";"E";"F";"FIN";"G";"H";"HF";"KF"},
{"Achtste finale";"Derde plaats";"Gr. A";"Gr. B";"Gr. C";"Gr. D";"Gr. E";"Gr. F";"Finale";"Gr. G";"Gr. H";"Halve finale";"Kwartfinale"})</f>
        <v>Gr. C</v>
      </c>
      <c r="J9" s="9"/>
      <c r="L9" s="11"/>
    </row>
    <row r="10" spans="1:12" x14ac:dyDescent="0.2">
      <c r="A10" s="4">
        <v>41805.75</v>
      </c>
      <c r="B10" s="7" t="s">
        <v>4</v>
      </c>
      <c r="C10" t="s">
        <v>59</v>
      </c>
      <c r="D10" t="s">
        <v>32</v>
      </c>
      <c r="E10" t="str">
        <f>WC_2014[[#This Row],[Thuis]] &amp; " - " &amp; WC_2014[[#This Row],[Uit]]</f>
        <v>Zwitserland - Ecuador</v>
      </c>
      <c r="F10" s="8" t="str">
        <f>"WK_" &amp; IFERROR(INDEX(WC_2014_Teams[Afkorting],MATCH(WC_2014[[#This Row],[Thuis]],WC_2014_Teams[Land],0)) &amp; " - " &amp; INDEX(WC_2014_Teams[Afkorting],MATCH(WC_2014[[#This Row],[Uit]],WC_2014_Teams[Land],0))  &amp; " (" &amp; WC_2014[[#This Row],[Fase]] &amp; ")",WC_2014[[#This Row],[Fase]])</f>
        <v>WK_ZWI - ECU (Gr. E)</v>
      </c>
      <c r="G10" s="2" t="s">
        <v>55</v>
      </c>
      <c r="H10" s="1" t="s">
        <v>16</v>
      </c>
      <c r="I10" s="3" t="str">
        <f>LOOKUP(TRIM(LEFT(WC_2014[[#This Row],[Groep]],4)),
{"1/8F";"3P";"A";"B";"C";"D";"E";"F";"FIN";"G";"H";"HF";"KF"},
{"Achtste finale";"Derde plaats";"Gr. A";"Gr. B";"Gr. C";"Gr. D";"Gr. E";"Gr. F";"Finale";"Gr. G";"Gr. H";"Halve finale";"Kwartfinale"})</f>
        <v>Gr. E</v>
      </c>
      <c r="J10" s="9"/>
      <c r="L10" s="11"/>
    </row>
    <row r="11" spans="1:12" x14ac:dyDescent="0.2">
      <c r="A11" s="4">
        <v>41805.875</v>
      </c>
      <c r="B11" s="7" t="s">
        <v>4</v>
      </c>
      <c r="C11" t="s">
        <v>70</v>
      </c>
      <c r="D11" t="s">
        <v>38</v>
      </c>
      <c r="E11" t="str">
        <f>WC_2014[[#This Row],[Thuis]] &amp; " - " &amp; WC_2014[[#This Row],[Uit]]</f>
        <v>Frankrijk - Honduras</v>
      </c>
      <c r="F11" s="8" t="str">
        <f>"WK_" &amp; IFERROR(INDEX(WC_2014_Teams[Afkorting],MATCH(WC_2014[[#This Row],[Thuis]],WC_2014_Teams[Land],0)) &amp; " - " &amp; INDEX(WC_2014_Teams[Afkorting],MATCH(WC_2014[[#This Row],[Uit]],WC_2014_Teams[Land],0))  &amp; " (" &amp; WC_2014[[#This Row],[Fase]] &amp; ")",WC_2014[[#This Row],[Fase]])</f>
        <v>WK_FRA - HON (Gr. E)</v>
      </c>
      <c r="G11" s="2" t="s">
        <v>55</v>
      </c>
      <c r="H11" s="1" t="s">
        <v>19</v>
      </c>
      <c r="I11" s="3" t="str">
        <f>LOOKUP(TRIM(LEFT(WC_2014[[#This Row],[Groep]],4)),
{"1/8F";"3P";"A";"B";"C";"D";"E";"F";"FIN";"G";"H";"HF";"KF"},
{"Achtste finale";"Derde plaats";"Gr. A";"Gr. B";"Gr. C";"Gr. D";"Gr. E";"Gr. F";"Finale";"Gr. G";"Gr. H";"Halve finale";"Kwartfinale"})</f>
        <v>Gr. E</v>
      </c>
      <c r="J11" s="9"/>
      <c r="L11" s="11"/>
    </row>
    <row r="12" spans="1:12" x14ac:dyDescent="0.2">
      <c r="A12" s="4">
        <v>41806</v>
      </c>
      <c r="B12" s="7" t="s">
        <v>6</v>
      </c>
      <c r="C12" t="s">
        <v>78</v>
      </c>
      <c r="D12" t="s">
        <v>75</v>
      </c>
      <c r="E12" t="str">
        <f>WC_2014[[#This Row],[Thuis]] &amp; " - " &amp; WC_2014[[#This Row],[Uit]]</f>
        <v>Argentinië - Bosnië-Herzegovina</v>
      </c>
      <c r="F12" s="8" t="str">
        <f>"WK_" &amp; IFERROR(INDEX(WC_2014_Teams[Afkorting],MATCH(WC_2014[[#This Row],[Thuis]],WC_2014_Teams[Land],0)) &amp; " - " &amp; INDEX(WC_2014_Teams[Afkorting],MATCH(WC_2014[[#This Row],[Uit]],WC_2014_Teams[Land],0))  &amp; " (" &amp; WC_2014[[#This Row],[Fase]] &amp; ")",WC_2014[[#This Row],[Fase]])</f>
        <v>WK_ARG - BOS (Gr. F)</v>
      </c>
      <c r="G12" s="2" t="s">
        <v>55</v>
      </c>
      <c r="H12" s="1" t="s">
        <v>17</v>
      </c>
      <c r="I12" s="3" t="str">
        <f>LOOKUP(TRIM(LEFT(WC_2014[[#This Row],[Groep]],4)),
{"1/8F";"3P";"A";"B";"C";"D";"E";"F";"FIN";"G";"H";"HF";"KF"},
{"Achtste finale";"Derde plaats";"Gr. A";"Gr. B";"Gr. C";"Gr. D";"Gr. E";"Gr. F";"Finale";"Gr. G";"Gr. H";"Halve finale";"Kwartfinale"})</f>
        <v>Gr. F</v>
      </c>
      <c r="J12" s="9"/>
      <c r="L12" s="11"/>
    </row>
    <row r="13" spans="1:12" x14ac:dyDescent="0.2">
      <c r="A13" s="4">
        <v>41806.75</v>
      </c>
      <c r="B13" s="7" t="s">
        <v>5</v>
      </c>
      <c r="C13" t="s">
        <v>72</v>
      </c>
      <c r="D13" t="s">
        <v>49</v>
      </c>
      <c r="E13" t="str">
        <f>WC_2014[[#This Row],[Thuis]] &amp; " - " &amp; WC_2014[[#This Row],[Uit]]</f>
        <v>Duitsland - Portugal</v>
      </c>
      <c r="F13" s="8" t="str">
        <f>"WK_" &amp; IFERROR(INDEX(WC_2014_Teams[Afkorting],MATCH(WC_2014[[#This Row],[Thuis]],WC_2014_Teams[Land],0)) &amp; " - " &amp; INDEX(WC_2014_Teams[Afkorting],MATCH(WC_2014[[#This Row],[Uit]],WC_2014_Teams[Land],0))  &amp; " (" &amp; WC_2014[[#This Row],[Fase]] &amp; ")",WC_2014[[#This Row],[Fase]])</f>
        <v>WK_DUI - POR (Gr. G)</v>
      </c>
      <c r="G13" s="2" t="s">
        <v>56</v>
      </c>
      <c r="H13" s="1" t="s">
        <v>10</v>
      </c>
      <c r="I13" s="3" t="str">
        <f>LOOKUP(TRIM(LEFT(WC_2014[[#This Row],[Groep]],4)),
{"1/8F";"3P";"A";"B";"C";"D";"E";"F";"FIN";"G";"H";"HF";"KF"},
{"Achtste finale";"Derde plaats";"Gr. A";"Gr. B";"Gr. C";"Gr. D";"Gr. E";"Gr. F";"Finale";"Gr. G";"Gr. H";"Halve finale";"Kwartfinale"})</f>
        <v>Gr. G</v>
      </c>
      <c r="J13" s="9"/>
      <c r="L13" s="11"/>
    </row>
    <row r="14" spans="1:12" x14ac:dyDescent="0.2">
      <c r="A14" s="4">
        <v>41806.875</v>
      </c>
      <c r="B14" s="7" t="s">
        <v>6</v>
      </c>
      <c r="C14" t="s">
        <v>40</v>
      </c>
      <c r="D14" t="s">
        <v>47</v>
      </c>
      <c r="E14" t="str">
        <f>WC_2014[[#This Row],[Thuis]] &amp; " - " &amp; WC_2014[[#This Row],[Uit]]</f>
        <v>Iran - Nigeria</v>
      </c>
      <c r="F14" s="8" t="str">
        <f>"WK_" &amp; IFERROR(INDEX(WC_2014_Teams[Afkorting],MATCH(WC_2014[[#This Row],[Thuis]],WC_2014_Teams[Land],0)) &amp; " - " &amp; INDEX(WC_2014_Teams[Afkorting],MATCH(WC_2014[[#This Row],[Uit]],WC_2014_Teams[Land],0))  &amp; " (" &amp; WC_2014[[#This Row],[Fase]] &amp; ")",WC_2014[[#This Row],[Fase]])</f>
        <v>WK_IRN - NGA (Gr. F)</v>
      </c>
      <c r="G14" s="2" t="s">
        <v>55</v>
      </c>
      <c r="H14" s="1" t="s">
        <v>18</v>
      </c>
      <c r="I14" s="3" t="str">
        <f>LOOKUP(TRIM(LEFT(WC_2014[[#This Row],[Groep]],4)),
{"1/8F";"3P";"A";"B";"C";"D";"E";"F";"FIN";"G";"H";"HF";"KF"},
{"Achtste finale";"Derde plaats";"Gr. A";"Gr. B";"Gr. C";"Gr. D";"Gr. E";"Gr. F";"Finale";"Gr. G";"Gr. H";"Halve finale";"Kwartfinale"})</f>
        <v>Gr. F</v>
      </c>
      <c r="J14" s="9"/>
      <c r="L14" s="11"/>
    </row>
    <row r="15" spans="1:12" x14ac:dyDescent="0.2">
      <c r="A15" s="4">
        <v>41807</v>
      </c>
      <c r="B15" s="7" t="s">
        <v>5</v>
      </c>
      <c r="C15" t="s">
        <v>36</v>
      </c>
      <c r="D15" t="s">
        <v>61</v>
      </c>
      <c r="E15" t="str">
        <f>WC_2014[[#This Row],[Thuis]] &amp; " - " &amp; WC_2014[[#This Row],[Uit]]</f>
        <v>Ghana - Verenigde Staten</v>
      </c>
      <c r="F15" s="8" t="str">
        <f>"WK_" &amp; IFERROR(INDEX(WC_2014_Teams[Afkorting],MATCH(WC_2014[[#This Row],[Thuis]],WC_2014_Teams[Land],0)) &amp; " - " &amp; INDEX(WC_2014_Teams[Afkorting],MATCH(WC_2014[[#This Row],[Uit]],WC_2014_Teams[Land],0))  &amp; " (" &amp; WC_2014[[#This Row],[Fase]] &amp; ")",WC_2014[[#This Row],[Fase]])</f>
        <v>WK_GHA - USA (Gr. G)</v>
      </c>
      <c r="G15" s="2" t="s">
        <v>55</v>
      </c>
      <c r="H15" s="1" t="s">
        <v>9</v>
      </c>
      <c r="I15" s="3" t="str">
        <f>LOOKUP(TRIM(LEFT(WC_2014[[#This Row],[Groep]],4)),
{"1/8F";"3P";"A";"B";"C";"D";"E";"F";"FIN";"G";"H";"HF";"KF"},
{"Achtste finale";"Derde plaats";"Gr. A";"Gr. B";"Gr. C";"Gr. D";"Gr. E";"Gr. F";"Finale";"Gr. G";"Gr. H";"Halve finale";"Kwartfinale"})</f>
        <v>Gr. G</v>
      </c>
      <c r="J15" s="9"/>
      <c r="L15" s="11"/>
    </row>
    <row r="16" spans="1:12" x14ac:dyDescent="0.2">
      <c r="A16" s="4">
        <v>41807.75</v>
      </c>
      <c r="B16" s="7" t="s">
        <v>7</v>
      </c>
      <c r="C16" t="s">
        <v>76</v>
      </c>
      <c r="D16" t="s">
        <v>79</v>
      </c>
      <c r="E16" t="str">
        <f>WC_2014[[#This Row],[Thuis]] &amp; " - " &amp; WC_2014[[#This Row],[Uit]]</f>
        <v>België - Algerije</v>
      </c>
      <c r="F16" s="8" t="str">
        <f>"WK_" &amp; IFERROR(INDEX(WC_2014_Teams[Afkorting],MATCH(WC_2014[[#This Row],[Thuis]],WC_2014_Teams[Land],0)) &amp; " - " &amp; INDEX(WC_2014_Teams[Afkorting],MATCH(WC_2014[[#This Row],[Uit]],WC_2014_Teams[Land],0))  &amp; " (" &amp; WC_2014[[#This Row],[Fase]] &amp; ")",WC_2014[[#This Row],[Fase]])</f>
        <v>WK_BEL - ALG (Gr. H)</v>
      </c>
      <c r="G16" s="2" t="s">
        <v>56</v>
      </c>
      <c r="H16" s="1" t="s">
        <v>12</v>
      </c>
      <c r="I16" s="3" t="str">
        <f>LOOKUP(TRIM(LEFT(WC_2014[[#This Row],[Groep]],4)),
{"1/8F";"3P";"A";"B";"C";"D";"E";"F";"FIN";"G";"H";"HF";"KF"},
{"Achtste finale";"Derde plaats";"Gr. A";"Gr. B";"Gr. C";"Gr. D";"Gr. E";"Gr. F";"Finale";"Gr. G";"Gr. H";"Halve finale";"Kwartfinale"})</f>
        <v>Gr. H</v>
      </c>
      <c r="J16" s="9"/>
      <c r="L16" s="11"/>
    </row>
    <row r="17" spans="1:15" x14ac:dyDescent="0.2">
      <c r="A17" s="4">
        <v>41807.875</v>
      </c>
      <c r="B17" s="7" t="s">
        <v>0</v>
      </c>
      <c r="C17" t="s">
        <v>74</v>
      </c>
      <c r="D17" t="s">
        <v>44</v>
      </c>
      <c r="E17" t="str">
        <f>WC_2014[[#This Row],[Thuis]] &amp; " - " &amp; WC_2014[[#This Row],[Uit]]</f>
        <v>Brazilië - Mexico</v>
      </c>
      <c r="F17" s="8" t="str">
        <f>"WK_" &amp; IFERROR(INDEX(WC_2014_Teams[Afkorting],MATCH(WC_2014[[#This Row],[Thuis]],WC_2014_Teams[Land],0)) &amp; " - " &amp; INDEX(WC_2014_Teams[Afkorting],MATCH(WC_2014[[#This Row],[Uit]],WC_2014_Teams[Land],0))  &amp; " (" &amp; WC_2014[[#This Row],[Fase]] &amp; ")",WC_2014[[#This Row],[Fase]])</f>
        <v>WK_BRA - MEX (Gr. A)</v>
      </c>
      <c r="G17" s="2" t="s">
        <v>55</v>
      </c>
      <c r="H17" s="1" t="s">
        <v>13</v>
      </c>
      <c r="I17" s="3" t="str">
        <f>LOOKUP(TRIM(LEFT(WC_2014[[#This Row],[Groep]],4)),
{"1/8F";"3P";"A";"B";"C";"D";"E";"F";"FIN";"G";"H";"HF";"KF"},
{"Achtste finale";"Derde plaats";"Gr. A";"Gr. B";"Gr. C";"Gr. D";"Gr. E";"Gr. F";"Finale";"Gr. G";"Gr. H";"Halve finale";"Kwartfinale"})</f>
        <v>Gr. A</v>
      </c>
      <c r="J17" s="9"/>
      <c r="L17" s="11"/>
    </row>
    <row r="18" spans="1:15" x14ac:dyDescent="0.2">
      <c r="A18" s="4">
        <v>41808</v>
      </c>
      <c r="B18" s="7" t="s">
        <v>7</v>
      </c>
      <c r="C18" t="s">
        <v>63</v>
      </c>
      <c r="D18" t="s">
        <v>60</v>
      </c>
      <c r="E18" t="str">
        <f>WC_2014[[#This Row],[Thuis]] &amp; " - " &amp; WC_2014[[#This Row],[Uit]]</f>
        <v>Rusland - Zuid-Korea</v>
      </c>
      <c r="F18" s="8" t="str">
        <f>"WK_" &amp; IFERROR(INDEX(WC_2014_Teams[Afkorting],MATCH(WC_2014[[#This Row],[Thuis]],WC_2014_Teams[Land],0)) &amp; " - " &amp; INDEX(WC_2014_Teams[Afkorting],MATCH(WC_2014[[#This Row],[Uit]],WC_2014_Teams[Land],0))  &amp; " (" &amp; WC_2014[[#This Row],[Fase]] &amp; ")",WC_2014[[#This Row],[Fase]])</f>
        <v>WK_RUS - ZKO (Gr. H)</v>
      </c>
      <c r="G18" s="2" t="s">
        <v>56</v>
      </c>
      <c r="H18" s="1" t="s">
        <v>11</v>
      </c>
      <c r="I18" s="3" t="str">
        <f>LOOKUP(TRIM(LEFT(WC_2014[[#This Row],[Groep]],4)),
{"1/8F";"3P";"A";"B";"C";"D";"E";"F";"FIN";"G";"H";"HF";"KF"},
{"Achtste finale";"Derde plaats";"Gr. A";"Gr. B";"Gr. C";"Gr. D";"Gr. E";"Gr. F";"Finale";"Gr. G";"Gr. H";"Halve finale";"Kwartfinale"})</f>
        <v>Gr. H</v>
      </c>
      <c r="J18" s="9"/>
      <c r="L18" s="11"/>
    </row>
    <row r="19" spans="1:15" x14ac:dyDescent="0.2">
      <c r="A19" s="4">
        <v>41808.75</v>
      </c>
      <c r="B19" s="7" t="s">
        <v>1</v>
      </c>
      <c r="C19" t="s">
        <v>77</v>
      </c>
      <c r="D19" t="s">
        <v>64</v>
      </c>
      <c r="E19" t="str">
        <f>WC_2014[[#This Row],[Thuis]] &amp; " - " &amp; WC_2014[[#This Row],[Uit]]</f>
        <v>Australië - Nederland</v>
      </c>
      <c r="F19" s="8" t="str">
        <f>"WK_" &amp; IFERROR(INDEX(WC_2014_Teams[Afkorting],MATCH(WC_2014[[#This Row],[Thuis]],WC_2014_Teams[Land],0)) &amp; " - " &amp; INDEX(WC_2014_Teams[Afkorting],MATCH(WC_2014[[#This Row],[Uit]],WC_2014_Teams[Land],0))  &amp; " (" &amp; WC_2014[[#This Row],[Fase]] &amp; ")",WC_2014[[#This Row],[Fase]])</f>
        <v>WK_AUS - NED (Gr. B)</v>
      </c>
      <c r="G19" s="2" t="s">
        <v>55</v>
      </c>
      <c r="H19" s="1" t="s">
        <v>19</v>
      </c>
      <c r="I19" s="3" t="str">
        <f>LOOKUP(TRIM(LEFT(WC_2014[[#This Row],[Groep]],4)),
{"1/8F";"3P";"A";"B";"C";"D";"E";"F";"FIN";"G";"H";"HF";"KF"},
{"Achtste finale";"Derde plaats";"Gr. A";"Gr. B";"Gr. C";"Gr. D";"Gr. E";"Gr. F";"Finale";"Gr. G";"Gr. H";"Halve finale";"Kwartfinale"})</f>
        <v>Gr. B</v>
      </c>
      <c r="J19" s="9"/>
      <c r="L19" s="11"/>
    </row>
    <row r="20" spans="1:15" x14ac:dyDescent="0.2">
      <c r="A20" s="4">
        <v>41808.875</v>
      </c>
      <c r="B20" s="7" t="s">
        <v>1</v>
      </c>
      <c r="C20" t="s">
        <v>62</v>
      </c>
      <c r="D20" t="s">
        <v>73</v>
      </c>
      <c r="E20" t="str">
        <f>WC_2014[[#This Row],[Thuis]] &amp; " - " &amp; WC_2014[[#This Row],[Uit]]</f>
        <v>Spanje - Chili</v>
      </c>
      <c r="F20" s="8" t="str">
        <f>"WK_" &amp; IFERROR(INDEX(WC_2014_Teams[Afkorting],MATCH(WC_2014[[#This Row],[Thuis]],WC_2014_Teams[Land],0)) &amp; " - " &amp; INDEX(WC_2014_Teams[Afkorting],MATCH(WC_2014[[#This Row],[Uit]],WC_2014_Teams[Land],0))  &amp; " (" &amp; WC_2014[[#This Row],[Fase]] &amp; ")",WC_2014[[#This Row],[Fase]])</f>
        <v>WK_SPA - CHL (Gr. B)</v>
      </c>
      <c r="G20" s="2" t="s">
        <v>55</v>
      </c>
      <c r="H20" s="1" t="s">
        <v>17</v>
      </c>
      <c r="I20" s="3" t="str">
        <f>LOOKUP(TRIM(LEFT(WC_2014[[#This Row],[Groep]],4)),
{"1/8F";"3P";"A";"B";"C";"D";"E";"F";"FIN";"G";"H";"HF";"KF"},
{"Achtste finale";"Derde plaats";"Gr. A";"Gr. B";"Gr. C";"Gr. D";"Gr. E";"Gr. F";"Finale";"Gr. G";"Gr. H";"Halve finale";"Kwartfinale"})</f>
        <v>Gr. B</v>
      </c>
      <c r="J20" s="9"/>
      <c r="L20" s="11"/>
    </row>
    <row r="21" spans="1:15" x14ac:dyDescent="0.2">
      <c r="A21" s="4">
        <v>41809</v>
      </c>
      <c r="B21" s="7" t="s">
        <v>0</v>
      </c>
      <c r="C21" t="s">
        <v>66</v>
      </c>
      <c r="D21" t="s">
        <v>65</v>
      </c>
      <c r="E21" t="str">
        <f>WC_2014[[#This Row],[Thuis]] &amp; " - " &amp; WC_2014[[#This Row],[Uit]]</f>
        <v>Kameroen - Kroatië</v>
      </c>
      <c r="F21" s="8" t="str">
        <f>"WK_" &amp; IFERROR(INDEX(WC_2014_Teams[Afkorting],MATCH(WC_2014[[#This Row],[Thuis]],WC_2014_Teams[Land],0)) &amp; " - " &amp; INDEX(WC_2014_Teams[Afkorting],MATCH(WC_2014[[#This Row],[Uit]],WC_2014_Teams[Land],0))  &amp; " (" &amp; WC_2014[[#This Row],[Fase]] &amp; ")",WC_2014[[#This Row],[Fase]])</f>
        <v>WK_KAM - CRO (Gr. A)</v>
      </c>
      <c r="G21" s="2" t="s">
        <v>55</v>
      </c>
      <c r="H21" s="1" t="s">
        <v>14</v>
      </c>
      <c r="I21" s="3" t="str">
        <f>LOOKUP(TRIM(LEFT(WC_2014[[#This Row],[Groep]],4)),
{"1/8F";"3P";"A";"B";"C";"D";"E";"F";"FIN";"G";"H";"HF";"KF"},
{"Achtste finale";"Derde plaats";"Gr. A";"Gr. B";"Gr. C";"Gr. D";"Gr. E";"Gr. F";"Finale";"Gr. G";"Gr. H";"Halve finale";"Kwartfinale"})</f>
        <v>Gr. A</v>
      </c>
      <c r="J21" s="9"/>
      <c r="L21" s="11"/>
    </row>
    <row r="22" spans="1:15" x14ac:dyDescent="0.2">
      <c r="A22" s="4">
        <v>41809.75</v>
      </c>
      <c r="B22" s="7" t="s">
        <v>2</v>
      </c>
      <c r="C22" t="s">
        <v>28</v>
      </c>
      <c r="D22" t="s">
        <v>67</v>
      </c>
      <c r="E22" t="str">
        <f>WC_2014[[#This Row],[Thuis]] &amp; " - " &amp; WC_2014[[#This Row],[Uit]]</f>
        <v>Colombia - Ivoorkust</v>
      </c>
      <c r="F22" s="8" t="str">
        <f>"WK_" &amp; IFERROR(INDEX(WC_2014_Teams[Afkorting],MATCH(WC_2014[[#This Row],[Thuis]],WC_2014_Teams[Land],0)) &amp; " - " &amp; INDEX(WC_2014_Teams[Afkorting],MATCH(WC_2014[[#This Row],[Uit]],WC_2014_Teams[Land],0))  &amp; " (" &amp; WC_2014[[#This Row],[Fase]] &amp; ")",WC_2014[[#This Row],[Fase]])</f>
        <v>WK_COL - IVO (Gr. C)</v>
      </c>
      <c r="G22" s="2" t="s">
        <v>55</v>
      </c>
      <c r="H22" s="1" t="s">
        <v>16</v>
      </c>
      <c r="I22" s="3" t="str">
        <f>LOOKUP(TRIM(LEFT(WC_2014[[#This Row],[Groep]],4)),
{"1/8F";"3P";"A";"B";"C";"D";"E";"F";"FIN";"G";"H";"HF";"KF"},
{"Achtste finale";"Derde plaats";"Gr. A";"Gr. B";"Gr. C";"Gr. D";"Gr. E";"Gr. F";"Finale";"Gr. G";"Gr. H";"Halve finale";"Kwartfinale"})</f>
        <v>Gr. C</v>
      </c>
      <c r="J22" s="9"/>
      <c r="L22" s="11"/>
    </row>
    <row r="23" spans="1:15" x14ac:dyDescent="0.2">
      <c r="A23" s="4">
        <v>41809.875</v>
      </c>
      <c r="B23" s="7" t="s">
        <v>3</v>
      </c>
      <c r="C23" t="s">
        <v>52</v>
      </c>
      <c r="D23" t="s">
        <v>71</v>
      </c>
      <c r="E23" t="str">
        <f>WC_2014[[#This Row],[Thuis]] &amp; " - " &amp; WC_2014[[#This Row],[Uit]]</f>
        <v>Uruguay - Engeland</v>
      </c>
      <c r="F23" s="8" t="str">
        <f>"WK_" &amp; IFERROR(INDEX(WC_2014_Teams[Afkorting],MATCH(WC_2014[[#This Row],[Thuis]],WC_2014_Teams[Land],0)) &amp; " - " &amp; INDEX(WC_2014_Teams[Afkorting],MATCH(WC_2014[[#This Row],[Uit]],WC_2014_Teams[Land],0))  &amp; " (" &amp; WC_2014[[#This Row],[Fase]] &amp; ")",WC_2014[[#This Row],[Fase]])</f>
        <v>WK_URU - ENG (Gr. D)</v>
      </c>
      <c r="G23" s="2" t="s">
        <v>55</v>
      </c>
      <c r="H23" s="1" t="s">
        <v>8</v>
      </c>
      <c r="I23" s="3" t="str">
        <f>LOOKUP(TRIM(LEFT(WC_2014[[#This Row],[Groep]],4)),
{"1/8F";"3P";"A";"B";"C";"D";"E";"F";"FIN";"G";"H";"HF";"KF"},
{"Achtste finale";"Derde plaats";"Gr. A";"Gr. B";"Gr. C";"Gr. D";"Gr. E";"Gr. F";"Finale";"Gr. G";"Gr. H";"Halve finale";"Kwartfinale"})</f>
        <v>Gr. D</v>
      </c>
      <c r="J23" s="9"/>
      <c r="L23" s="11"/>
    </row>
    <row r="24" spans="1:15" x14ac:dyDescent="0.2">
      <c r="A24" s="4">
        <v>41810</v>
      </c>
      <c r="B24" s="7" t="s">
        <v>2</v>
      </c>
      <c r="C24" t="s">
        <v>43</v>
      </c>
      <c r="D24" t="s">
        <v>69</v>
      </c>
      <c r="E24" t="str">
        <f>WC_2014[[#This Row],[Thuis]] &amp; " - " &amp; WC_2014[[#This Row],[Uit]]</f>
        <v>Japan - Griekenland</v>
      </c>
      <c r="F24" s="8" t="str">
        <f>"WK_" &amp; IFERROR(INDEX(WC_2014_Teams[Afkorting],MATCH(WC_2014[[#This Row],[Thuis]],WC_2014_Teams[Land],0)) &amp; " - " &amp; INDEX(WC_2014_Teams[Afkorting],MATCH(WC_2014[[#This Row],[Uit]],WC_2014_Teams[Land],0))  &amp; " (" &amp; WC_2014[[#This Row],[Fase]] &amp; ")",WC_2014[[#This Row],[Fase]])</f>
        <v>WK_JAP - GRI (Gr. C)</v>
      </c>
      <c r="G24" s="2" t="s">
        <v>55</v>
      </c>
      <c r="H24" s="1" t="s">
        <v>9</v>
      </c>
      <c r="I24" s="3" t="str">
        <f>LOOKUP(TRIM(LEFT(WC_2014[[#This Row],[Groep]],4)),
{"1/8F";"3P";"A";"B";"C";"D";"E";"F";"FIN";"G";"H";"HF";"KF"},
{"Achtste finale";"Derde plaats";"Gr. A";"Gr. B";"Gr. C";"Gr. D";"Gr. E";"Gr. F";"Finale";"Gr. G";"Gr. H";"Halve finale";"Kwartfinale"})</f>
        <v>Gr. C</v>
      </c>
      <c r="J24" s="9"/>
      <c r="L24" s="11"/>
      <c r="M24" s="5"/>
      <c r="N24" s="6"/>
      <c r="O24" s="5"/>
    </row>
    <row r="25" spans="1:15" x14ac:dyDescent="0.2">
      <c r="A25" s="4">
        <v>41810.75</v>
      </c>
      <c r="B25" s="7" t="s">
        <v>3</v>
      </c>
      <c r="C25" t="s">
        <v>68</v>
      </c>
      <c r="D25" t="s">
        <v>30</v>
      </c>
      <c r="E25" t="str">
        <f>WC_2014[[#This Row],[Thuis]] &amp; " - " &amp; WC_2014[[#This Row],[Uit]]</f>
        <v>Italië - Costa Rica</v>
      </c>
      <c r="F25" s="8" t="str">
        <f>"WK_" &amp; IFERROR(INDEX(WC_2014_Teams[Afkorting],MATCH(WC_2014[[#This Row],[Thuis]],WC_2014_Teams[Land],0)) &amp; " - " &amp; INDEX(WC_2014_Teams[Afkorting],MATCH(WC_2014[[#This Row],[Uit]],WC_2014_Teams[Land],0))  &amp; " (" &amp; WC_2014[[#This Row],[Fase]] &amp; ")",WC_2014[[#This Row],[Fase]])</f>
        <v>WK_ITA - CRI (Gr. D)</v>
      </c>
      <c r="G25" s="2" t="s">
        <v>55</v>
      </c>
      <c r="H25" s="1" t="s">
        <v>15</v>
      </c>
      <c r="I25" s="3" t="str">
        <f>LOOKUP(TRIM(LEFT(WC_2014[[#This Row],[Groep]],4)),
{"1/8F";"3P";"A";"B";"C";"D";"E";"F";"FIN";"G";"H";"HF";"KF"},
{"Achtste finale";"Derde plaats";"Gr. A";"Gr. B";"Gr. C";"Gr. D";"Gr. E";"Gr. F";"Finale";"Gr. G";"Gr. H";"Halve finale";"Kwartfinale"})</f>
        <v>Gr. D</v>
      </c>
      <c r="J25" s="9"/>
      <c r="L25" s="11"/>
    </row>
    <row r="26" spans="1:15" x14ac:dyDescent="0.2">
      <c r="A26" s="4">
        <v>41810.875</v>
      </c>
      <c r="B26" s="7" t="s">
        <v>4</v>
      </c>
      <c r="C26" t="s">
        <v>59</v>
      </c>
      <c r="D26" t="s">
        <v>70</v>
      </c>
      <c r="E26" t="str">
        <f>WC_2014[[#This Row],[Thuis]] &amp; " - " &amp; WC_2014[[#This Row],[Uit]]</f>
        <v>Zwitserland - Frankrijk</v>
      </c>
      <c r="F26" s="8" t="str">
        <f>"WK_" &amp; IFERROR(INDEX(WC_2014_Teams[Afkorting],MATCH(WC_2014[[#This Row],[Thuis]],WC_2014_Teams[Land],0)) &amp; " - " &amp; INDEX(WC_2014_Teams[Afkorting],MATCH(WC_2014[[#This Row],[Uit]],WC_2014_Teams[Land],0))  &amp; " (" &amp; WC_2014[[#This Row],[Fase]] &amp; ")",WC_2014[[#This Row],[Fase]])</f>
        <v>WK_ZWI - FRA (Gr. E)</v>
      </c>
      <c r="G26" s="2" t="s">
        <v>55</v>
      </c>
      <c r="H26" s="1" t="s">
        <v>10</v>
      </c>
      <c r="I26" s="3" t="str">
        <f>LOOKUP(TRIM(LEFT(WC_2014[[#This Row],[Groep]],4)),
{"1/8F";"3P";"A";"B";"C";"D";"E";"F";"FIN";"G";"H";"HF";"KF"},
{"Achtste finale";"Derde plaats";"Gr. A";"Gr. B";"Gr. C";"Gr. D";"Gr. E";"Gr. F";"Finale";"Gr. G";"Gr. H";"Halve finale";"Kwartfinale"})</f>
        <v>Gr. E</v>
      </c>
      <c r="J26" s="9"/>
      <c r="L26" s="11"/>
    </row>
    <row r="27" spans="1:15" x14ac:dyDescent="0.2">
      <c r="A27" s="4">
        <v>41811</v>
      </c>
      <c r="B27" s="7" t="s">
        <v>4</v>
      </c>
      <c r="C27" t="s">
        <v>38</v>
      </c>
      <c r="D27" t="s">
        <v>32</v>
      </c>
      <c r="E27" t="str">
        <f>WC_2014[[#This Row],[Thuis]] &amp; " - " &amp; WC_2014[[#This Row],[Uit]]</f>
        <v>Honduras - Ecuador</v>
      </c>
      <c r="F27" s="8" t="str">
        <f>"WK_" &amp; IFERROR(INDEX(WC_2014_Teams[Afkorting],MATCH(WC_2014[[#This Row],[Thuis]],WC_2014_Teams[Land],0)) &amp; " - " &amp; INDEX(WC_2014_Teams[Afkorting],MATCH(WC_2014[[#This Row],[Uit]],WC_2014_Teams[Land],0))  &amp; " (" &amp; WC_2014[[#This Row],[Fase]] &amp; ")",WC_2014[[#This Row],[Fase]])</f>
        <v>WK_HON - ECU (Gr. E)</v>
      </c>
      <c r="G27" s="2" t="s">
        <v>58</v>
      </c>
      <c r="H27" s="1" t="s">
        <v>18</v>
      </c>
      <c r="I27" s="3" t="str">
        <f>LOOKUP(TRIM(LEFT(WC_2014[[#This Row],[Groep]],4)),
{"1/8F";"3P";"A";"B";"C";"D";"E";"F";"FIN";"G";"H";"HF";"KF"},
{"Achtste finale";"Derde plaats";"Gr. A";"Gr. B";"Gr. C";"Gr. D";"Gr. E";"Gr. F";"Finale";"Gr. G";"Gr. H";"Halve finale";"Kwartfinale"})</f>
        <v>Gr. E</v>
      </c>
      <c r="J27" s="9"/>
      <c r="L27" s="11"/>
    </row>
    <row r="28" spans="1:15" x14ac:dyDescent="0.2">
      <c r="A28" s="4">
        <v>41811.75</v>
      </c>
      <c r="B28" s="7" t="s">
        <v>6</v>
      </c>
      <c r="C28" t="s">
        <v>78</v>
      </c>
      <c r="D28" t="s">
        <v>40</v>
      </c>
      <c r="E28" t="str">
        <f>WC_2014[[#This Row],[Thuis]] &amp; " - " &amp; WC_2014[[#This Row],[Uit]]</f>
        <v>Argentinië - Iran</v>
      </c>
      <c r="F28" s="8" t="str">
        <f>"WK_" &amp; IFERROR(INDEX(WC_2014_Teams[Afkorting],MATCH(WC_2014[[#This Row],[Thuis]],WC_2014_Teams[Land],0)) &amp; " - " &amp; INDEX(WC_2014_Teams[Afkorting],MATCH(WC_2014[[#This Row],[Uit]],WC_2014_Teams[Land],0))  &amp; " (" &amp; WC_2014[[#This Row],[Fase]] &amp; ")",WC_2014[[#This Row],[Fase]])</f>
        <v>WK_ARG - IRN (Gr. F)</v>
      </c>
      <c r="G28" s="2" t="s">
        <v>55</v>
      </c>
      <c r="H28" s="1" t="s">
        <v>12</v>
      </c>
      <c r="I28" s="3" t="str">
        <f>LOOKUP(TRIM(LEFT(WC_2014[[#This Row],[Groep]],4)),
{"1/8F";"3P";"A";"B";"C";"D";"E";"F";"FIN";"G";"H";"HF";"KF"},
{"Achtste finale";"Derde plaats";"Gr. A";"Gr. B";"Gr. C";"Gr. D";"Gr. E";"Gr. F";"Finale";"Gr. G";"Gr. H";"Halve finale";"Kwartfinale"})</f>
        <v>Gr. F</v>
      </c>
      <c r="J28" s="9"/>
      <c r="L28" s="11"/>
    </row>
    <row r="29" spans="1:15" x14ac:dyDescent="0.2">
      <c r="A29" s="4">
        <v>41811.875</v>
      </c>
      <c r="B29" s="7" t="s">
        <v>5</v>
      </c>
      <c r="C29" t="s">
        <v>72</v>
      </c>
      <c r="D29" t="s">
        <v>36</v>
      </c>
      <c r="E29" t="str">
        <f>WC_2014[[#This Row],[Thuis]] &amp; " - " &amp; WC_2014[[#This Row],[Uit]]</f>
        <v>Duitsland - Ghana</v>
      </c>
      <c r="F29" s="8" t="str">
        <f>"WK_" &amp; IFERROR(INDEX(WC_2014_Teams[Afkorting],MATCH(WC_2014[[#This Row],[Thuis]],WC_2014_Teams[Land],0)) &amp; " - " &amp; INDEX(WC_2014_Teams[Afkorting],MATCH(WC_2014[[#This Row],[Uit]],WC_2014_Teams[Land],0))  &amp; " (" &amp; WC_2014[[#This Row],[Fase]] &amp; ")",WC_2014[[#This Row],[Fase]])</f>
        <v>WK_DUI - GHA (Gr. G)</v>
      </c>
      <c r="G29" s="2" t="s">
        <v>55</v>
      </c>
      <c r="H29" s="1" t="s">
        <v>13</v>
      </c>
      <c r="I29" s="3" t="str">
        <f>LOOKUP(TRIM(LEFT(WC_2014[[#This Row],[Groep]],4)),
{"1/8F";"3P";"A";"B";"C";"D";"E";"F";"FIN";"G";"H";"HF";"KF"},
{"Achtste finale";"Derde plaats";"Gr. A";"Gr. B";"Gr. C";"Gr. D";"Gr. E";"Gr. F";"Finale";"Gr. G";"Gr. H";"Halve finale";"Kwartfinale"})</f>
        <v>Gr. G</v>
      </c>
      <c r="J29" s="9"/>
      <c r="L29" s="11"/>
    </row>
    <row r="30" spans="1:15" x14ac:dyDescent="0.2">
      <c r="A30" s="4">
        <v>41812</v>
      </c>
      <c r="B30" s="7" t="s">
        <v>6</v>
      </c>
      <c r="C30" t="s">
        <v>47</v>
      </c>
      <c r="D30" t="s">
        <v>75</v>
      </c>
      <c r="E30" t="str">
        <f>WC_2014[[#This Row],[Thuis]] &amp; " - " &amp; WC_2014[[#This Row],[Uit]]</f>
        <v>Nigeria - Bosnië-Herzegovina</v>
      </c>
      <c r="F30" s="8" t="str">
        <f>"WK_" &amp; IFERROR(INDEX(WC_2014_Teams[Afkorting],MATCH(WC_2014[[#This Row],[Thuis]],WC_2014_Teams[Land],0)) &amp; " - " &amp; INDEX(WC_2014_Teams[Afkorting],MATCH(WC_2014[[#This Row],[Uit]],WC_2014_Teams[Land],0))  &amp; " (" &amp; WC_2014[[#This Row],[Fase]] &amp; ")",WC_2014[[#This Row],[Fase]])</f>
        <v>WK_NGA - BOS (Gr. F)</v>
      </c>
      <c r="G30" s="2" t="s">
        <v>55</v>
      </c>
      <c r="H30" s="1" t="s">
        <v>11</v>
      </c>
      <c r="I30" s="3" t="str">
        <f>LOOKUP(TRIM(LEFT(WC_2014[[#This Row],[Groep]],4)),
{"1/8F";"3P";"A";"B";"C";"D";"E";"F";"FIN";"G";"H";"HF";"KF"},
{"Achtste finale";"Derde plaats";"Gr. A";"Gr. B";"Gr. C";"Gr. D";"Gr. E";"Gr. F";"Finale";"Gr. G";"Gr. H";"Halve finale";"Kwartfinale"})</f>
        <v>Gr. F</v>
      </c>
      <c r="J30" s="9"/>
      <c r="L30" s="11"/>
    </row>
    <row r="31" spans="1:15" x14ac:dyDescent="0.2">
      <c r="A31" s="4">
        <v>41812.75</v>
      </c>
      <c r="B31" s="7" t="s">
        <v>7</v>
      </c>
      <c r="C31" t="s">
        <v>76</v>
      </c>
      <c r="D31" t="s">
        <v>63</v>
      </c>
      <c r="E31" t="str">
        <f>WC_2014[[#This Row],[Thuis]] &amp; " - " &amp; WC_2014[[#This Row],[Uit]]</f>
        <v>België - Rusland</v>
      </c>
      <c r="F31" s="8" t="str">
        <f>"WK_" &amp; IFERROR(INDEX(WC_2014_Teams[Afkorting],MATCH(WC_2014[[#This Row],[Thuis]],WC_2014_Teams[Land],0)) &amp; " - " &amp; INDEX(WC_2014_Teams[Afkorting],MATCH(WC_2014[[#This Row],[Uit]],WC_2014_Teams[Land],0))  &amp; " (" &amp; WC_2014[[#This Row],[Fase]] &amp; ")",WC_2014[[#This Row],[Fase]])</f>
        <v>WK_BEL - RUS (Gr. H)</v>
      </c>
      <c r="G31" s="2" t="s">
        <v>56</v>
      </c>
      <c r="H31" s="1" t="s">
        <v>17</v>
      </c>
      <c r="I31" s="3" t="str">
        <f>LOOKUP(TRIM(LEFT(WC_2014[[#This Row],[Groep]],4)),
{"1/8F";"3P";"A";"B";"C";"D";"E";"F";"FIN";"G";"H";"HF";"KF"},
{"Achtste finale";"Derde plaats";"Gr. A";"Gr. B";"Gr. C";"Gr. D";"Gr. E";"Gr. F";"Finale";"Gr. G";"Gr. H";"Halve finale";"Kwartfinale"})</f>
        <v>Gr. H</v>
      </c>
      <c r="J31" s="9"/>
      <c r="L31" s="11"/>
    </row>
    <row r="32" spans="1:15" x14ac:dyDescent="0.2">
      <c r="A32" s="4">
        <v>41812.875</v>
      </c>
      <c r="B32" s="7" t="s">
        <v>7</v>
      </c>
      <c r="C32" t="s">
        <v>60</v>
      </c>
      <c r="D32" t="s">
        <v>79</v>
      </c>
      <c r="E32" t="str">
        <f>WC_2014[[#This Row],[Thuis]] &amp; " - " &amp; WC_2014[[#This Row],[Uit]]</f>
        <v>Zuid-Korea - Algerije</v>
      </c>
      <c r="F32" s="8" t="str">
        <f>"WK_" &amp; IFERROR(INDEX(WC_2014_Teams[Afkorting],MATCH(WC_2014[[#This Row],[Thuis]],WC_2014_Teams[Land],0)) &amp; " - " &amp; INDEX(WC_2014_Teams[Afkorting],MATCH(WC_2014[[#This Row],[Uit]],WC_2014_Teams[Land],0))  &amp; " (" &amp; WC_2014[[#This Row],[Fase]] &amp; ")",WC_2014[[#This Row],[Fase]])</f>
        <v>WK_ZKO - ALG (Gr. H)</v>
      </c>
      <c r="G32" s="2" t="s">
        <v>56</v>
      </c>
      <c r="H32" s="1" t="s">
        <v>19</v>
      </c>
      <c r="I32" s="3" t="str">
        <f>LOOKUP(TRIM(LEFT(WC_2014[[#This Row],[Groep]],4)),
{"1/8F";"3P";"A";"B";"C";"D";"E";"F";"FIN";"G";"H";"HF";"KF"},
{"Achtste finale";"Derde plaats";"Gr. A";"Gr. B";"Gr. C";"Gr. D";"Gr. E";"Gr. F";"Finale";"Gr. G";"Gr. H";"Halve finale";"Kwartfinale"})</f>
        <v>Gr. H</v>
      </c>
      <c r="J32" s="9"/>
      <c r="L32" s="11"/>
    </row>
    <row r="33" spans="1:14" x14ac:dyDescent="0.2">
      <c r="A33" s="4">
        <v>41813</v>
      </c>
      <c r="B33" s="7" t="s">
        <v>5</v>
      </c>
      <c r="C33" t="s">
        <v>61</v>
      </c>
      <c r="D33" t="s">
        <v>49</v>
      </c>
      <c r="E33" t="str">
        <f>WC_2014[[#This Row],[Thuis]] &amp; " - " &amp; WC_2014[[#This Row],[Uit]]</f>
        <v>Verenigde Staten - Portugal</v>
      </c>
      <c r="F33" s="8" t="str">
        <f>"WK_" &amp; IFERROR(INDEX(WC_2014_Teams[Afkorting],MATCH(WC_2014[[#This Row],[Thuis]],WC_2014_Teams[Land],0)) &amp; " - " &amp; INDEX(WC_2014_Teams[Afkorting],MATCH(WC_2014[[#This Row],[Uit]],WC_2014_Teams[Land],0))  &amp; " (" &amp; WC_2014[[#This Row],[Fase]] &amp; ")",WC_2014[[#This Row],[Fase]])</f>
        <v>WK_USA - POR (Gr. G)</v>
      </c>
      <c r="G33" s="2" t="s">
        <v>55</v>
      </c>
      <c r="H33" s="1" t="s">
        <v>14</v>
      </c>
      <c r="I33" s="3" t="str">
        <f>LOOKUP(TRIM(LEFT(WC_2014[[#This Row],[Groep]],4)),
{"1/8F";"3P";"A";"B";"C";"D";"E";"F";"FIN";"G";"H";"HF";"KF"},
{"Achtste finale";"Derde plaats";"Gr. A";"Gr. B";"Gr. C";"Gr. D";"Gr. E";"Gr. F";"Finale";"Gr. G";"Gr. H";"Halve finale";"Kwartfinale"})</f>
        <v>Gr. G</v>
      </c>
      <c r="J33" s="9"/>
    </row>
    <row r="34" spans="1:14" x14ac:dyDescent="0.2">
      <c r="A34" s="4">
        <v>41813.75</v>
      </c>
      <c r="B34" s="7" t="s">
        <v>1</v>
      </c>
      <c r="C34" t="s">
        <v>77</v>
      </c>
      <c r="D34" t="s">
        <v>62</v>
      </c>
      <c r="E34" t="str">
        <f>WC_2014[[#This Row],[Thuis]] &amp; " - " &amp; WC_2014[[#This Row],[Uit]]</f>
        <v>Australië - Spanje</v>
      </c>
      <c r="F34" s="8" t="str">
        <f>"WK_" &amp; IFERROR(INDEX(WC_2014_Teams[Afkorting],MATCH(WC_2014[[#This Row],[Thuis]],WC_2014_Teams[Land],0)) &amp; " - " &amp; INDEX(WC_2014_Teams[Afkorting],MATCH(WC_2014[[#This Row],[Uit]],WC_2014_Teams[Land],0))  &amp; " (" &amp; WC_2014[[#This Row],[Fase]] &amp; ")",WC_2014[[#This Row],[Fase]])</f>
        <v>WK_AUS - SPA (Gr. B)</v>
      </c>
      <c r="G34" s="2" t="s">
        <v>55</v>
      </c>
      <c r="H34" s="1" t="s">
        <v>18</v>
      </c>
      <c r="I34" s="3" t="str">
        <f>LOOKUP(TRIM(LEFT(WC_2014[[#This Row],[Groep]],4)),
{"1/8F";"3P";"A";"B";"C";"D";"E";"F";"FIN";"G";"H";"HF";"KF"},
{"Achtste finale";"Derde plaats";"Gr. A";"Gr. B";"Gr. C";"Gr. D";"Gr. E";"Gr. F";"Finale";"Gr. G";"Gr. H";"Halve finale";"Kwartfinale"})</f>
        <v>Gr. B</v>
      </c>
      <c r="J34" s="9"/>
    </row>
    <row r="35" spans="1:14" x14ac:dyDescent="0.2">
      <c r="A35" s="4">
        <v>41813.75</v>
      </c>
      <c r="B35" s="7" t="s">
        <v>1</v>
      </c>
      <c r="C35" t="s">
        <v>64</v>
      </c>
      <c r="D35" t="s">
        <v>73</v>
      </c>
      <c r="E35" t="str">
        <f>WC_2014[[#This Row],[Thuis]] &amp; " - " &amp; WC_2014[[#This Row],[Uit]]</f>
        <v>Nederland - Chili</v>
      </c>
      <c r="F35" s="8" t="str">
        <f>"WK_" &amp; IFERROR(INDEX(WC_2014_Teams[Afkorting],MATCH(WC_2014[[#This Row],[Thuis]],WC_2014_Teams[Land],0)) &amp; " - " &amp; INDEX(WC_2014_Teams[Afkorting],MATCH(WC_2014[[#This Row],[Uit]],WC_2014_Teams[Land],0))  &amp; " (" &amp; WC_2014[[#This Row],[Fase]] &amp; ")",WC_2014[[#This Row],[Fase]])</f>
        <v>WK_NED - CHL (Gr. B)</v>
      </c>
      <c r="G35" s="2" t="s">
        <v>55</v>
      </c>
      <c r="H35" s="1" t="s">
        <v>8</v>
      </c>
      <c r="I35" s="3" t="str">
        <f>LOOKUP(TRIM(LEFT(WC_2014[[#This Row],[Groep]],4)),
{"1/8F";"3P";"A";"B";"C";"D";"E";"F";"FIN";"G";"H";"HF";"KF"},
{"Achtste finale";"Derde plaats";"Gr. A";"Gr. B";"Gr. C";"Gr. D";"Gr. E";"Gr. F";"Finale";"Gr. G";"Gr. H";"Halve finale";"Kwartfinale"})</f>
        <v>Gr. B</v>
      </c>
      <c r="J35" s="9"/>
    </row>
    <row r="36" spans="1:14" x14ac:dyDescent="0.2">
      <c r="A36" s="4">
        <v>41813.916666666664</v>
      </c>
      <c r="B36" s="7" t="s">
        <v>0</v>
      </c>
      <c r="C36" t="s">
        <v>66</v>
      </c>
      <c r="D36" t="s">
        <v>74</v>
      </c>
      <c r="E36" t="str">
        <f>WC_2014[[#This Row],[Thuis]] &amp; " - " &amp; WC_2014[[#This Row],[Uit]]</f>
        <v>Kameroen - Brazilië</v>
      </c>
      <c r="F36" s="8" t="str">
        <f>"WK_" &amp; IFERROR(INDEX(WC_2014_Teams[Afkorting],MATCH(WC_2014[[#This Row],[Thuis]],WC_2014_Teams[Land],0)) &amp; " - " &amp; INDEX(WC_2014_Teams[Afkorting],MATCH(WC_2014[[#This Row],[Uit]],WC_2014_Teams[Land],0))  &amp; " (" &amp; WC_2014[[#This Row],[Fase]] &amp; ")",WC_2014[[#This Row],[Fase]])</f>
        <v>WK_KAM - BRA (Gr. A)</v>
      </c>
      <c r="G36" s="2" t="s">
        <v>55</v>
      </c>
      <c r="H36" s="1" t="s">
        <v>16</v>
      </c>
      <c r="I36" s="3" t="str">
        <f>LOOKUP(TRIM(LEFT(WC_2014[[#This Row],[Groep]],4)),
{"1/8F";"3P";"A";"B";"C";"D";"E";"F";"FIN";"G";"H";"HF";"KF"},
{"Achtste finale";"Derde plaats";"Gr. A";"Gr. B";"Gr. C";"Gr. D";"Gr. E";"Gr. F";"Finale";"Gr. G";"Gr. H";"Halve finale";"Kwartfinale"})</f>
        <v>Gr. A</v>
      </c>
      <c r="J36" s="9"/>
    </row>
    <row r="37" spans="1:14" x14ac:dyDescent="0.2">
      <c r="A37" s="4">
        <v>41813.916666666664</v>
      </c>
      <c r="B37" s="7" t="s">
        <v>0</v>
      </c>
      <c r="C37" t="s">
        <v>65</v>
      </c>
      <c r="D37" t="s">
        <v>44</v>
      </c>
      <c r="E37" t="str">
        <f>WC_2014[[#This Row],[Thuis]] &amp; " - " &amp; WC_2014[[#This Row],[Uit]]</f>
        <v>Kroatië - Mexico</v>
      </c>
      <c r="F37" s="8" t="str">
        <f>"WK_" &amp; IFERROR(INDEX(WC_2014_Teams[Afkorting],MATCH(WC_2014[[#This Row],[Thuis]],WC_2014_Teams[Land],0)) &amp; " - " &amp; INDEX(WC_2014_Teams[Afkorting],MATCH(WC_2014[[#This Row],[Uit]],WC_2014_Teams[Land],0))  &amp; " (" &amp; WC_2014[[#This Row],[Fase]] &amp; ")",WC_2014[[#This Row],[Fase]])</f>
        <v>WK_CRO - MEX (Gr. A)</v>
      </c>
      <c r="G37" s="2" t="s">
        <v>55</v>
      </c>
      <c r="H37" s="1" t="s">
        <v>15</v>
      </c>
      <c r="I37" s="3" t="str">
        <f>LOOKUP(TRIM(LEFT(WC_2014[[#This Row],[Groep]],4)),
{"1/8F";"3P";"A";"B";"C";"D";"E";"F";"FIN";"G";"H";"HF";"KF"},
{"Achtste finale";"Derde plaats";"Gr. A";"Gr. B";"Gr. C";"Gr. D";"Gr. E";"Gr. F";"Finale";"Gr. G";"Gr. H";"Halve finale";"Kwartfinale"})</f>
        <v>Gr. A</v>
      </c>
      <c r="J37" s="9"/>
      <c r="L37" s="11"/>
    </row>
    <row r="38" spans="1:14" x14ac:dyDescent="0.2">
      <c r="A38" s="4">
        <v>41814.75</v>
      </c>
      <c r="B38" s="7" t="s">
        <v>3</v>
      </c>
      <c r="C38" t="s">
        <v>68</v>
      </c>
      <c r="D38" t="s">
        <v>52</v>
      </c>
      <c r="E38" t="str">
        <f>WC_2014[[#This Row],[Thuis]] &amp; " - " &amp; WC_2014[[#This Row],[Uit]]</f>
        <v>Italië - Uruguay</v>
      </c>
      <c r="F38" s="8" t="str">
        <f>"WK_" &amp; IFERROR(INDEX(WC_2014_Teams[Afkorting],MATCH(WC_2014[[#This Row],[Thuis]],WC_2014_Teams[Land],0)) &amp; " - " &amp; INDEX(WC_2014_Teams[Afkorting],MATCH(WC_2014[[#This Row],[Uit]],WC_2014_Teams[Land],0))  &amp; " (" &amp; WC_2014[[#This Row],[Fase]] &amp; ")",WC_2014[[#This Row],[Fase]])</f>
        <v>WK_ITA - URU (Gr. D)</v>
      </c>
      <c r="G38" s="2" t="s">
        <v>55</v>
      </c>
      <c r="H38" s="1" t="s">
        <v>9</v>
      </c>
      <c r="I38" s="3" t="str">
        <f>LOOKUP(TRIM(LEFT(WC_2014[[#This Row],[Groep]],4)),
{"1/8F";"3P";"A";"B";"C";"D";"E";"F";"FIN";"G";"H";"HF";"KF"},
{"Achtste finale";"Derde plaats";"Gr. A";"Gr. B";"Gr. C";"Gr. D";"Gr. E";"Gr. F";"Finale";"Gr. G";"Gr. H";"Halve finale";"Kwartfinale"})</f>
        <v>Gr. D</v>
      </c>
      <c r="J38" s="9"/>
      <c r="L38" s="11"/>
    </row>
    <row r="39" spans="1:14" x14ac:dyDescent="0.2">
      <c r="A39" s="4">
        <v>41814.75</v>
      </c>
      <c r="B39" s="7" t="s">
        <v>3</v>
      </c>
      <c r="C39" t="s">
        <v>30</v>
      </c>
      <c r="D39" t="s">
        <v>71</v>
      </c>
      <c r="E39" t="str">
        <f>WC_2014[[#This Row],[Thuis]] &amp; " - " &amp; WC_2014[[#This Row],[Uit]]</f>
        <v>Costa Rica - Engeland</v>
      </c>
      <c r="F39" s="8" t="str">
        <f>"WK_" &amp; IFERROR(INDEX(WC_2014_Teams[Afkorting],MATCH(WC_2014[[#This Row],[Thuis]],WC_2014_Teams[Land],0)) &amp; " - " &amp; INDEX(WC_2014_Teams[Afkorting],MATCH(WC_2014[[#This Row],[Uit]],WC_2014_Teams[Land],0))  &amp; " (" &amp; WC_2014[[#This Row],[Fase]] &amp; ")",WC_2014[[#This Row],[Fase]])</f>
        <v>WK_CRI - ENG (Gr. D)</v>
      </c>
      <c r="G39" s="2" t="s">
        <v>55</v>
      </c>
      <c r="H39" s="1" t="s">
        <v>12</v>
      </c>
      <c r="I39" s="3" t="str">
        <f>LOOKUP(TRIM(LEFT(WC_2014[[#This Row],[Groep]],4)),
{"1/8F";"3P";"A";"B";"C";"D";"E";"F";"FIN";"G";"H";"HF";"KF"},
{"Achtste finale";"Derde plaats";"Gr. A";"Gr. B";"Gr. C";"Gr. D";"Gr. E";"Gr. F";"Finale";"Gr. G";"Gr. H";"Halve finale";"Kwartfinale"})</f>
        <v>Gr. D</v>
      </c>
      <c r="J39" s="9"/>
      <c r="L39" s="11"/>
    </row>
    <row r="40" spans="1:14" x14ac:dyDescent="0.2">
      <c r="A40" s="4">
        <v>41814.916666666664</v>
      </c>
      <c r="B40" s="7" t="s">
        <v>2</v>
      </c>
      <c r="C40" t="s">
        <v>43</v>
      </c>
      <c r="D40" t="s">
        <v>28</v>
      </c>
      <c r="E40" t="str">
        <f>WC_2014[[#This Row],[Thuis]] &amp; " - " &amp; WC_2014[[#This Row],[Uit]]</f>
        <v>Japan - Colombia</v>
      </c>
      <c r="F40" s="8" t="str">
        <f>"WK_" &amp; IFERROR(INDEX(WC_2014_Teams[Afkorting],MATCH(WC_2014[[#This Row],[Thuis]],WC_2014_Teams[Land],0)) &amp; " - " &amp; INDEX(WC_2014_Teams[Afkorting],MATCH(WC_2014[[#This Row],[Uit]],WC_2014_Teams[Land],0))  &amp; " (" &amp; WC_2014[[#This Row],[Fase]] &amp; ")",WC_2014[[#This Row],[Fase]])</f>
        <v>WK_JAP - COL (Gr. C)</v>
      </c>
      <c r="G40" s="2" t="s">
        <v>57</v>
      </c>
      <c r="H40" s="1" t="s">
        <v>11</v>
      </c>
      <c r="I40" s="3" t="str">
        <f>LOOKUP(TRIM(LEFT(WC_2014[[#This Row],[Groep]],4)),
{"1/8F";"3P";"A";"B";"C";"D";"E";"F";"FIN";"G";"H";"HF";"KF"},
{"Achtste finale";"Derde plaats";"Gr. A";"Gr. B";"Gr. C";"Gr. D";"Gr. E";"Gr. F";"Finale";"Gr. G";"Gr. H";"Halve finale";"Kwartfinale"})</f>
        <v>Gr. C</v>
      </c>
      <c r="J40" s="9"/>
      <c r="L40" s="11"/>
    </row>
    <row r="41" spans="1:14" x14ac:dyDescent="0.2">
      <c r="A41" s="4">
        <v>41814.916666666664</v>
      </c>
      <c r="B41" s="7" t="s">
        <v>2</v>
      </c>
      <c r="C41" t="s">
        <v>69</v>
      </c>
      <c r="D41" t="s">
        <v>67</v>
      </c>
      <c r="E41" t="str">
        <f>WC_2014[[#This Row],[Thuis]] &amp; " - " &amp; WC_2014[[#This Row],[Uit]]</f>
        <v>Griekenland - Ivoorkust</v>
      </c>
      <c r="F41" s="8" t="str">
        <f>"WK_" &amp; IFERROR(INDEX(WC_2014_Teams[Afkorting],MATCH(WC_2014[[#This Row],[Thuis]],WC_2014_Teams[Land],0)) &amp; " - " &amp; INDEX(WC_2014_Teams[Afkorting],MATCH(WC_2014[[#This Row],[Uit]],WC_2014_Teams[Land],0))  &amp; " (" &amp; WC_2014[[#This Row],[Fase]] &amp; ")",WC_2014[[#This Row],[Fase]])</f>
        <v>WK_GRI - IVO (Gr. C)</v>
      </c>
      <c r="G41" s="2" t="s">
        <v>55</v>
      </c>
      <c r="H41" s="1" t="s">
        <v>13</v>
      </c>
      <c r="I41" s="3" t="str">
        <f>LOOKUP(TRIM(LEFT(WC_2014[[#This Row],[Groep]],4)),
{"1/8F";"3P";"A";"B";"C";"D";"E";"F";"FIN";"G";"H";"HF";"KF"},
{"Achtste finale";"Derde plaats";"Gr. A";"Gr. B";"Gr. C";"Gr. D";"Gr. E";"Gr. F";"Finale";"Gr. G";"Gr. H";"Halve finale";"Kwartfinale"})</f>
        <v>Gr. C</v>
      </c>
      <c r="J41" s="9"/>
      <c r="L41" s="11"/>
    </row>
    <row r="42" spans="1:14" x14ac:dyDescent="0.2">
      <c r="A42" s="4">
        <v>41815.75</v>
      </c>
      <c r="B42" s="7" t="s">
        <v>6</v>
      </c>
      <c r="C42" t="s">
        <v>47</v>
      </c>
      <c r="D42" t="s">
        <v>78</v>
      </c>
      <c r="E42" t="str">
        <f>WC_2014[[#This Row],[Thuis]] &amp; " - " &amp; WC_2014[[#This Row],[Uit]]</f>
        <v>Nigeria - Argentinië</v>
      </c>
      <c r="F42" s="8" t="str">
        <f>"WK_" &amp; IFERROR(INDEX(WC_2014_Teams[Afkorting],MATCH(WC_2014[[#This Row],[Thuis]],WC_2014_Teams[Land],0)) &amp; " - " &amp; INDEX(WC_2014_Teams[Afkorting],MATCH(WC_2014[[#This Row],[Uit]],WC_2014_Teams[Land],0))  &amp; " (" &amp; WC_2014[[#This Row],[Fase]] &amp; ")",WC_2014[[#This Row],[Fase]])</f>
        <v>WK_NGA - ARG (Gr. F)</v>
      </c>
      <c r="G42" s="2" t="s">
        <v>55</v>
      </c>
      <c r="H42" s="1" t="s">
        <v>19</v>
      </c>
      <c r="I42" s="3" t="str">
        <f>LOOKUP(TRIM(LEFT(WC_2014[[#This Row],[Groep]],4)),
{"1/8F";"3P";"A";"B";"C";"D";"E";"F";"FIN";"G";"H";"HF";"KF"},
{"Achtste finale";"Derde plaats";"Gr. A";"Gr. B";"Gr. C";"Gr. D";"Gr. E";"Gr. F";"Finale";"Gr. G";"Gr. H";"Halve finale";"Kwartfinale"})</f>
        <v>Gr. F</v>
      </c>
      <c r="J42" s="9"/>
      <c r="L42" s="11"/>
    </row>
    <row r="43" spans="1:14" x14ac:dyDescent="0.2">
      <c r="A43" s="4">
        <v>41815.75</v>
      </c>
      <c r="B43" s="7" t="s">
        <v>6</v>
      </c>
      <c r="C43" t="s">
        <v>75</v>
      </c>
      <c r="D43" t="s">
        <v>40</v>
      </c>
      <c r="E43" t="str">
        <f>WC_2014[[#This Row],[Thuis]] &amp; " - " &amp; WC_2014[[#This Row],[Uit]]</f>
        <v>Bosnië-Herzegovina - Iran</v>
      </c>
      <c r="F43" s="8" t="str">
        <f>"WK_" &amp; IFERROR(INDEX(WC_2014_Teams[Afkorting],MATCH(WC_2014[[#This Row],[Thuis]],WC_2014_Teams[Land],0)) &amp; " - " &amp; INDEX(WC_2014_Teams[Afkorting],MATCH(WC_2014[[#This Row],[Uit]],WC_2014_Teams[Land],0))  &amp; " (" &amp; WC_2014[[#This Row],[Fase]] &amp; ")",WC_2014[[#This Row],[Fase]])</f>
        <v>WK_BOS - IRN (Gr. F)</v>
      </c>
      <c r="G43" s="2" t="s">
        <v>58</v>
      </c>
      <c r="H43" s="1" t="s">
        <v>10</v>
      </c>
      <c r="I43" s="3" t="str">
        <f>LOOKUP(TRIM(LEFT(WC_2014[[#This Row],[Groep]],4)),
{"1/8F";"3P";"A";"B";"C";"D";"E";"F";"FIN";"G";"H";"HF";"KF"},
{"Achtste finale";"Derde plaats";"Gr. A";"Gr. B";"Gr. C";"Gr. D";"Gr. E";"Gr. F";"Finale";"Gr. G";"Gr. H";"Halve finale";"Kwartfinale"})</f>
        <v>Gr. F</v>
      </c>
      <c r="J43" s="9"/>
      <c r="L43" s="11"/>
    </row>
    <row r="44" spans="1:14" x14ac:dyDescent="0.2">
      <c r="A44" s="4">
        <v>41815.916666666664</v>
      </c>
      <c r="B44" s="7" t="s">
        <v>4</v>
      </c>
      <c r="C44" t="s">
        <v>38</v>
      </c>
      <c r="D44" t="s">
        <v>59</v>
      </c>
      <c r="E44" t="str">
        <f>WC_2014[[#This Row],[Thuis]] &amp; " - " &amp; WC_2014[[#This Row],[Uit]]</f>
        <v>Honduras - Zwitserland</v>
      </c>
      <c r="F44" s="8" t="str">
        <f>"WK_" &amp; IFERROR(INDEX(WC_2014_Teams[Afkorting],MATCH(WC_2014[[#This Row],[Thuis]],WC_2014_Teams[Land],0)) &amp; " - " &amp; INDEX(WC_2014_Teams[Afkorting],MATCH(WC_2014[[#This Row],[Uit]],WC_2014_Teams[Land],0))  &amp; " (" &amp; WC_2014[[#This Row],[Fase]] &amp; ")",WC_2014[[#This Row],[Fase]])</f>
        <v>WK_HON - ZWI (Gr. E)</v>
      </c>
      <c r="G44" s="2" t="s">
        <v>55</v>
      </c>
      <c r="H44" s="1" t="s">
        <v>14</v>
      </c>
      <c r="I44" s="3" t="str">
        <f>LOOKUP(TRIM(LEFT(WC_2014[[#This Row],[Groep]],4)),
{"1/8F";"3P";"A";"B";"C";"D";"E";"F";"FIN";"G";"H";"HF";"KF"},
{"Achtste finale";"Derde plaats";"Gr. A";"Gr. B";"Gr. C";"Gr. D";"Gr. E";"Gr. F";"Finale";"Gr. G";"Gr. H";"Halve finale";"Kwartfinale"})</f>
        <v>Gr. E</v>
      </c>
      <c r="J44" s="9"/>
      <c r="L44" s="11"/>
    </row>
    <row r="45" spans="1:14" x14ac:dyDescent="0.2">
      <c r="A45" s="4">
        <v>41815.916666666664</v>
      </c>
      <c r="B45" s="7" t="s">
        <v>4</v>
      </c>
      <c r="C45" t="s">
        <v>32</v>
      </c>
      <c r="D45" t="s">
        <v>70</v>
      </c>
      <c r="E45" t="str">
        <f>WC_2014[[#This Row],[Thuis]] &amp; " - " &amp; WC_2014[[#This Row],[Uit]]</f>
        <v>Ecuador - Frankrijk</v>
      </c>
      <c r="F45" s="8" t="str">
        <f>"WK_" &amp; IFERROR(INDEX(WC_2014_Teams[Afkorting],MATCH(WC_2014[[#This Row],[Thuis]],WC_2014_Teams[Land],0)) &amp; " - " &amp; INDEX(WC_2014_Teams[Afkorting],MATCH(WC_2014[[#This Row],[Uit]],WC_2014_Teams[Land],0))  &amp; " (" &amp; WC_2014[[#This Row],[Fase]] &amp; ")",WC_2014[[#This Row],[Fase]])</f>
        <v>WK_ECU - FRA (Gr. E)</v>
      </c>
      <c r="G45" s="2" t="s">
        <v>55</v>
      </c>
      <c r="H45" s="1" t="s">
        <v>17</v>
      </c>
      <c r="I45" s="3" t="str">
        <f>LOOKUP(TRIM(LEFT(WC_2014[[#This Row],[Groep]],4)),
{"1/8F";"3P";"A";"B";"C";"D";"E";"F";"FIN";"G";"H";"HF";"KF"},
{"Achtste finale";"Derde plaats";"Gr. A";"Gr. B";"Gr. C";"Gr. D";"Gr. E";"Gr. F";"Finale";"Gr. G";"Gr. H";"Halve finale";"Kwartfinale"})</f>
        <v>Gr. E</v>
      </c>
      <c r="J45" s="9"/>
      <c r="L45" s="11"/>
    </row>
    <row r="46" spans="1:14" x14ac:dyDescent="0.2">
      <c r="A46" s="4">
        <v>41816.75</v>
      </c>
      <c r="B46" s="7" t="s">
        <v>5</v>
      </c>
      <c r="C46" t="s">
        <v>61</v>
      </c>
      <c r="D46" t="s">
        <v>72</v>
      </c>
      <c r="E46" t="str">
        <f>WC_2014[[#This Row],[Thuis]] &amp; " - " &amp; WC_2014[[#This Row],[Uit]]</f>
        <v>Verenigde Staten - Duitsland</v>
      </c>
      <c r="F46" s="8" t="str">
        <f>"WK_" &amp; IFERROR(INDEX(WC_2014_Teams[Afkorting],MATCH(WC_2014[[#This Row],[Thuis]],WC_2014_Teams[Land],0)) &amp; " - " &amp; INDEX(WC_2014_Teams[Afkorting],MATCH(WC_2014[[#This Row],[Uit]],WC_2014_Teams[Land],0))  &amp; " (" &amp; WC_2014[[#This Row],[Fase]] &amp; ")",WC_2014[[#This Row],[Fase]])</f>
        <v>WK_USA - DUI (Gr. G)</v>
      </c>
      <c r="G46" s="2" t="s">
        <v>55</v>
      </c>
      <c r="H46" s="1" t="s">
        <v>15</v>
      </c>
      <c r="I46" s="3" t="str">
        <f>LOOKUP(TRIM(LEFT(WC_2014[[#This Row],[Groep]],4)),
{"1/8F";"3P";"A";"B";"C";"D";"E";"F";"FIN";"G";"H";"HF";"KF"},
{"Achtste finale";"Derde plaats";"Gr. A";"Gr. B";"Gr. C";"Gr. D";"Gr. E";"Gr. F";"Finale";"Gr. G";"Gr. H";"Halve finale";"Kwartfinale"})</f>
        <v>Gr. G</v>
      </c>
      <c r="J46" s="9"/>
      <c r="L46" s="11"/>
      <c r="N46" s="2"/>
    </row>
    <row r="47" spans="1:14" x14ac:dyDescent="0.2">
      <c r="A47" s="4">
        <v>41816.75</v>
      </c>
      <c r="B47" s="7" t="s">
        <v>5</v>
      </c>
      <c r="C47" t="s">
        <v>49</v>
      </c>
      <c r="D47" t="s">
        <v>36</v>
      </c>
      <c r="E47" t="str">
        <f>WC_2014[[#This Row],[Thuis]] &amp; " - " &amp; WC_2014[[#This Row],[Uit]]</f>
        <v>Portugal - Ghana</v>
      </c>
      <c r="F47" s="8" t="str">
        <f>"WK_" &amp; IFERROR(INDEX(WC_2014_Teams[Afkorting],MATCH(WC_2014[[#This Row],[Thuis]],WC_2014_Teams[Land],0)) &amp; " - " &amp; INDEX(WC_2014_Teams[Afkorting],MATCH(WC_2014[[#This Row],[Uit]],WC_2014_Teams[Land],0))  &amp; " (" &amp; WC_2014[[#This Row],[Fase]] &amp; ")",WC_2014[[#This Row],[Fase]])</f>
        <v>WK_POR - GHA (Gr. G)</v>
      </c>
      <c r="G47" s="2" t="s">
        <v>55</v>
      </c>
      <c r="H47" s="1" t="s">
        <v>16</v>
      </c>
      <c r="I47" s="3" t="str">
        <f>LOOKUP(TRIM(LEFT(WC_2014[[#This Row],[Groep]],4)),
{"1/8F";"3P";"A";"B";"C";"D";"E";"F";"FIN";"G";"H";"HF";"KF"},
{"Achtste finale";"Derde plaats";"Gr. A";"Gr. B";"Gr. C";"Gr. D";"Gr. E";"Gr. F";"Finale";"Gr. G";"Gr. H";"Halve finale";"Kwartfinale"})</f>
        <v>Gr. G</v>
      </c>
      <c r="J47" s="9"/>
      <c r="L47" s="11"/>
      <c r="N47" s="2"/>
    </row>
    <row r="48" spans="1:14" x14ac:dyDescent="0.2">
      <c r="A48" s="4">
        <v>41816.916666666664</v>
      </c>
      <c r="B48" s="7" t="s">
        <v>7</v>
      </c>
      <c r="C48" t="s">
        <v>60</v>
      </c>
      <c r="D48" t="s">
        <v>76</v>
      </c>
      <c r="E48" t="str">
        <f>WC_2014[[#This Row],[Thuis]] &amp; " - " &amp; WC_2014[[#This Row],[Uit]]</f>
        <v>Zuid-Korea - België</v>
      </c>
      <c r="F48" s="8" t="str">
        <f>"WK_" &amp; IFERROR(INDEX(WC_2014_Teams[Afkorting],MATCH(WC_2014[[#This Row],[Thuis]],WC_2014_Teams[Land],0)) &amp; " - " &amp; INDEX(WC_2014_Teams[Afkorting],MATCH(WC_2014[[#This Row],[Uit]],WC_2014_Teams[Land],0))  &amp; " (" &amp; WC_2014[[#This Row],[Fase]] &amp; ")",WC_2014[[#This Row],[Fase]])</f>
        <v>WK_ZKO - BEL (Gr. H)</v>
      </c>
      <c r="G48" s="2" t="s">
        <v>56</v>
      </c>
      <c r="H48" s="1" t="s">
        <v>8</v>
      </c>
      <c r="I48" s="3" t="str">
        <f>LOOKUP(TRIM(LEFT(WC_2014[[#This Row],[Groep]],4)),
{"1/8F";"3P";"A";"B";"C";"D";"E";"F";"FIN";"G";"H";"HF";"KF"},
{"Achtste finale";"Derde plaats";"Gr. A";"Gr. B";"Gr. C";"Gr. D";"Gr. E";"Gr. F";"Finale";"Gr. G";"Gr. H";"Halve finale";"Kwartfinale"})</f>
        <v>Gr. H</v>
      </c>
      <c r="J48" s="9"/>
      <c r="L48" s="11"/>
      <c r="N48" s="2"/>
    </row>
    <row r="49" spans="1:14" x14ac:dyDescent="0.2">
      <c r="A49" s="4">
        <v>41816.916666666664</v>
      </c>
      <c r="B49" s="7" t="s">
        <v>7</v>
      </c>
      <c r="C49" t="s">
        <v>79</v>
      </c>
      <c r="D49" t="s">
        <v>63</v>
      </c>
      <c r="E49" t="str">
        <f>WC_2014[[#This Row],[Thuis]] &amp; " - " &amp; WC_2014[[#This Row],[Uit]]</f>
        <v>Algerije - Rusland</v>
      </c>
      <c r="F49" s="8" t="str">
        <f>"WK_" &amp; IFERROR(INDEX(WC_2014_Teams[Afkorting],MATCH(WC_2014[[#This Row],[Thuis]],WC_2014_Teams[Land],0)) &amp; " - " &amp; INDEX(WC_2014_Teams[Afkorting],MATCH(WC_2014[[#This Row],[Uit]],WC_2014_Teams[Land],0))  &amp; " (" &amp; WC_2014[[#This Row],[Fase]] &amp; ")",WC_2014[[#This Row],[Fase]])</f>
        <v>WK_ALG - RUS (Gr. H)</v>
      </c>
      <c r="G49" s="2" t="s">
        <v>56</v>
      </c>
      <c r="H49" s="1" t="s">
        <v>18</v>
      </c>
      <c r="I49" s="3" t="str">
        <f>LOOKUP(TRIM(LEFT(WC_2014[[#This Row],[Groep]],4)),
{"1/8F";"3P";"A";"B";"C";"D";"E";"F";"FIN";"G";"H";"HF";"KF"},
{"Achtste finale";"Derde plaats";"Gr. A";"Gr. B";"Gr. C";"Gr. D";"Gr. E";"Gr. F";"Finale";"Gr. G";"Gr. H";"Halve finale";"Kwartfinale"})</f>
        <v>Gr. H</v>
      </c>
      <c r="J49" s="9"/>
      <c r="L49" s="11"/>
      <c r="N49" s="2"/>
    </row>
    <row r="50" spans="1:14" x14ac:dyDescent="0.2">
      <c r="A50" s="4">
        <v>41818.75</v>
      </c>
      <c r="B50" s="10" t="s">
        <v>97</v>
      </c>
      <c r="C50" t="s">
        <v>74</v>
      </c>
      <c r="D50" t="s">
        <v>73</v>
      </c>
      <c r="E50" t="str">
        <f>WC_2014[[#This Row],[Thuis]] &amp; " - " &amp; WC_2014[[#This Row],[Uit]]</f>
        <v>Brazilië - Chili</v>
      </c>
      <c r="F50" s="8" t="str">
        <f>"WK_" &amp; IFERROR(INDEX(WC_2014_Teams[Afkorting],MATCH(WC_2014[[#This Row],[Thuis]],WC_2014_Teams[Land],0)) &amp; " - " &amp; INDEX(WC_2014_Teams[Afkorting],MATCH(WC_2014[[#This Row],[Uit]],WC_2014_Teams[Land],0))  &amp; " (" &amp; WC_2014[[#This Row],[Fase]] &amp; ")",WC_2014[[#This Row],[Fase]])</f>
        <v>WK_BRA - CHL (Achtste finale)</v>
      </c>
      <c r="G50" s="2" t="s">
        <v>56</v>
      </c>
      <c r="H50" s="3" t="s">
        <v>12</v>
      </c>
      <c r="I50" s="3" t="str">
        <f>LOOKUP(TRIM(LEFT(WC_2014[[#This Row],[Groep]],4)),
{"1/8F";"3P";"A";"B";"C";"D";"E";"F";"FIN";"G";"H";"HF";"KF"},
{"Achtste finale";"Derde plaats";"Gr. A";"Gr. B";"Gr. C";"Gr. D";"Gr. E";"Gr. F";"Finale";"Gr. G";"Gr. H";"Halve finale";"Kwartfinale"})</f>
        <v>Achtste finale</v>
      </c>
      <c r="J50" s="9"/>
      <c r="L50" s="11"/>
    </row>
    <row r="51" spans="1:14" x14ac:dyDescent="0.2">
      <c r="A51" s="4">
        <v>41818.916666666664</v>
      </c>
      <c r="B51" s="10" t="s">
        <v>98</v>
      </c>
      <c r="C51" t="s">
        <v>28</v>
      </c>
      <c r="D51" t="s">
        <v>52</v>
      </c>
      <c r="E51" t="str">
        <f>WC_2014[[#This Row],[Thuis]] &amp; " - " &amp; WC_2014[[#This Row],[Uit]]</f>
        <v>Colombia - Uruguay</v>
      </c>
      <c r="F51" s="8" t="str">
        <f>"WK_" &amp; IFERROR(INDEX(WC_2014_Teams[Afkorting],MATCH(WC_2014[[#This Row],[Thuis]],WC_2014_Teams[Land],0)) &amp; " - " &amp; INDEX(WC_2014_Teams[Afkorting],MATCH(WC_2014[[#This Row],[Uit]],WC_2014_Teams[Land],0))  &amp; " (" &amp; WC_2014[[#This Row],[Fase]] &amp; ")",WC_2014[[#This Row],[Fase]])</f>
        <v>WK_COL - URU (Achtste finale)</v>
      </c>
      <c r="G51" s="2" t="s">
        <v>56</v>
      </c>
      <c r="H51" s="3" t="s">
        <v>17</v>
      </c>
      <c r="I51" s="3" t="str">
        <f>LOOKUP(TRIM(LEFT(WC_2014[[#This Row],[Groep]],4)),
{"1/8F";"3P";"A";"B";"C";"D";"E";"F";"FIN";"G";"H";"HF";"KF"},
{"Achtste finale";"Derde plaats";"Gr. A";"Gr. B";"Gr. C";"Gr. D";"Gr. E";"Gr. F";"Finale";"Gr. G";"Gr. H";"Halve finale";"Kwartfinale"})</f>
        <v>Achtste finale</v>
      </c>
      <c r="J51" s="9"/>
      <c r="L51" s="11"/>
    </row>
    <row r="52" spans="1:14" x14ac:dyDescent="0.2">
      <c r="A52" s="4">
        <v>41819.75</v>
      </c>
      <c r="B52" s="10" t="s">
        <v>99</v>
      </c>
      <c r="C52" t="s">
        <v>64</v>
      </c>
      <c r="D52" t="s">
        <v>44</v>
      </c>
      <c r="E52" t="str">
        <f>WC_2014[[#This Row],[Thuis]] &amp; " - " &amp; WC_2014[[#This Row],[Uit]]</f>
        <v>Nederland - Mexico</v>
      </c>
      <c r="F52" s="8" t="str">
        <f>"WK_" &amp; IFERROR(INDEX(WC_2014_Teams[Afkorting],MATCH(WC_2014[[#This Row],[Thuis]],WC_2014_Teams[Land],0)) &amp; " - " &amp; INDEX(WC_2014_Teams[Afkorting],MATCH(WC_2014[[#This Row],[Uit]],WC_2014_Teams[Land],0))  &amp; " (" &amp; WC_2014[[#This Row],[Fase]] &amp; ")",WC_2014[[#This Row],[Fase]])</f>
        <v>WK_NED - MEX (Achtste finale)</v>
      </c>
      <c r="G52" s="2" t="s">
        <v>56</v>
      </c>
      <c r="H52" s="3" t="s">
        <v>13</v>
      </c>
      <c r="I52" s="3" t="str">
        <f>LOOKUP(TRIM(LEFT(WC_2014[[#This Row],[Groep]],4)),
{"1/8F";"3P";"A";"B";"C";"D";"E";"F";"FIN";"G";"H";"HF";"KF"},
{"Achtste finale";"Derde plaats";"Gr. A";"Gr. B";"Gr. C";"Gr. D";"Gr. E";"Gr. F";"Finale";"Gr. G";"Gr. H";"Halve finale";"Kwartfinale"})</f>
        <v>Achtste finale</v>
      </c>
      <c r="J52" s="9"/>
      <c r="L52" s="11"/>
    </row>
    <row r="53" spans="1:14" x14ac:dyDescent="0.2">
      <c r="A53" s="4">
        <v>41819.916666666664</v>
      </c>
      <c r="B53" s="10" t="s">
        <v>100</v>
      </c>
      <c r="C53" t="s">
        <v>30</v>
      </c>
      <c r="D53" t="s">
        <v>69</v>
      </c>
      <c r="E53" t="str">
        <f>WC_2014[[#This Row],[Thuis]] &amp; " - " &amp; WC_2014[[#This Row],[Uit]]</f>
        <v>Costa Rica - Griekenland</v>
      </c>
      <c r="F53" s="8" t="str">
        <f>"WK_" &amp; IFERROR(INDEX(WC_2014_Teams[Afkorting],MATCH(WC_2014[[#This Row],[Thuis]],WC_2014_Teams[Land],0)) &amp; " - " &amp; INDEX(WC_2014_Teams[Afkorting],MATCH(WC_2014[[#This Row],[Uit]],WC_2014_Teams[Land],0))  &amp; " (" &amp; WC_2014[[#This Row],[Fase]] &amp; ")",WC_2014[[#This Row],[Fase]])</f>
        <v>WK_CRI - GRI (Achtste finale)</v>
      </c>
      <c r="G53" s="2" t="s">
        <v>56</v>
      </c>
      <c r="H53" s="3" t="s">
        <v>15</v>
      </c>
      <c r="I53" s="3" t="str">
        <f>LOOKUP(TRIM(LEFT(WC_2014[[#This Row],[Groep]],4)),
{"1/8F";"3P";"A";"B";"C";"D";"E";"F";"FIN";"G";"H";"HF";"KF"},
{"Achtste finale";"Derde plaats";"Gr. A";"Gr. B";"Gr. C";"Gr. D";"Gr. E";"Gr. F";"Finale";"Gr. G";"Gr. H";"Halve finale";"Kwartfinale"})</f>
        <v>Achtste finale</v>
      </c>
      <c r="J53" s="9"/>
      <c r="L53" s="11"/>
    </row>
    <row r="54" spans="1:14" x14ac:dyDescent="0.2">
      <c r="A54" s="4">
        <v>41820.75</v>
      </c>
      <c r="B54" s="10" t="s">
        <v>101</v>
      </c>
      <c r="C54" t="s">
        <v>70</v>
      </c>
      <c r="D54" t="s">
        <v>47</v>
      </c>
      <c r="E54" t="str">
        <f>WC_2014[[#This Row],[Thuis]] &amp; " - " &amp; WC_2014[[#This Row],[Uit]]</f>
        <v>Frankrijk - Nigeria</v>
      </c>
      <c r="F54" s="8" t="str">
        <f>"WK_" &amp; IFERROR(INDEX(WC_2014_Teams[Afkorting],MATCH(WC_2014[[#This Row],[Thuis]],WC_2014_Teams[Land],0)) &amp; " - " &amp; INDEX(WC_2014_Teams[Afkorting],MATCH(WC_2014[[#This Row],[Uit]],WC_2014_Teams[Land],0))  &amp; " (" &amp; WC_2014[[#This Row],[Fase]] &amp; ")",WC_2014[[#This Row],[Fase]])</f>
        <v>WK_FRA - NGA (Achtste finale)</v>
      </c>
      <c r="G54" s="2" t="s">
        <v>56</v>
      </c>
      <c r="H54" s="3" t="s">
        <v>16</v>
      </c>
      <c r="I54" s="3" t="str">
        <f>LOOKUP(TRIM(LEFT(WC_2014[[#This Row],[Groep]],4)),
{"1/8F";"3P";"A";"B";"C";"D";"E";"F";"FIN";"G";"H";"HF";"KF"},
{"Achtste finale";"Derde plaats";"Gr. A";"Gr. B";"Gr. C";"Gr. D";"Gr. E";"Gr. F";"Finale";"Gr. G";"Gr. H";"Halve finale";"Kwartfinale"})</f>
        <v>Achtste finale</v>
      </c>
      <c r="J54" s="9"/>
      <c r="L54" s="11"/>
    </row>
    <row r="55" spans="1:14" x14ac:dyDescent="0.2">
      <c r="A55" s="4">
        <v>41820.916666666664</v>
      </c>
      <c r="B55" s="10" t="s">
        <v>102</v>
      </c>
      <c r="C55" t="s">
        <v>72</v>
      </c>
      <c r="D55" t="s">
        <v>79</v>
      </c>
      <c r="E55" t="str">
        <f>WC_2014[[#This Row],[Thuis]] &amp; " - " &amp; WC_2014[[#This Row],[Uit]]</f>
        <v>Duitsland - Algerije</v>
      </c>
      <c r="F55" s="8" t="str">
        <f>"WK_" &amp; IFERROR(INDEX(WC_2014_Teams[Afkorting],MATCH(WC_2014[[#This Row],[Thuis]],WC_2014_Teams[Land],0)) &amp; " - " &amp; INDEX(WC_2014_Teams[Afkorting],MATCH(WC_2014[[#This Row],[Uit]],WC_2014_Teams[Land],0))  &amp; " (" &amp; WC_2014[[#This Row],[Fase]] &amp; ")",WC_2014[[#This Row],[Fase]])</f>
        <v>WK_DUI - ALG (Achtste finale)</v>
      </c>
      <c r="G55" s="2" t="s">
        <v>56</v>
      </c>
      <c r="H55" s="3" t="s">
        <v>19</v>
      </c>
      <c r="I55" s="3" t="str">
        <f>LOOKUP(TRIM(LEFT(WC_2014[[#This Row],[Groep]],4)),
{"1/8F";"3P";"A";"B";"C";"D";"E";"F";"FIN";"G";"H";"HF";"KF"},
{"Achtste finale";"Derde plaats";"Gr. A";"Gr. B";"Gr. C";"Gr. D";"Gr. E";"Gr. F";"Finale";"Gr. G";"Gr. H";"Halve finale";"Kwartfinale"})</f>
        <v>Achtste finale</v>
      </c>
      <c r="J55" s="9"/>
      <c r="L55" s="11"/>
    </row>
    <row r="56" spans="1:14" x14ac:dyDescent="0.2">
      <c r="A56" s="4">
        <v>41821.75</v>
      </c>
      <c r="B56" s="10" t="s">
        <v>103</v>
      </c>
      <c r="C56" t="s">
        <v>78</v>
      </c>
      <c r="D56" t="s">
        <v>59</v>
      </c>
      <c r="E56" t="str">
        <f>WC_2014[[#This Row],[Thuis]] &amp; " - " &amp; WC_2014[[#This Row],[Uit]]</f>
        <v>Argentinië - Zwitserland</v>
      </c>
      <c r="F56" s="8" t="str">
        <f>"WK_" &amp; IFERROR(INDEX(WC_2014_Teams[Afkorting],MATCH(WC_2014[[#This Row],[Thuis]],WC_2014_Teams[Land],0)) &amp; " - " &amp; INDEX(WC_2014_Teams[Afkorting],MATCH(WC_2014[[#This Row],[Uit]],WC_2014_Teams[Land],0))  &amp; " (" &amp; WC_2014[[#This Row],[Fase]] &amp; ")",WC_2014[[#This Row],[Fase]])</f>
        <v>WK_ARG - ZWI (Achtste finale)</v>
      </c>
      <c r="G56" s="2" t="s">
        <v>56</v>
      </c>
      <c r="H56" s="3" t="s">
        <v>8</v>
      </c>
      <c r="I56" s="3" t="str">
        <f>LOOKUP(TRIM(LEFT(WC_2014[[#This Row],[Groep]],4)),
{"1/8F";"3P";"A";"B";"C";"D";"E";"F";"FIN";"G";"H";"HF";"KF"},
{"Achtste finale";"Derde plaats";"Gr. A";"Gr. B";"Gr. C";"Gr. D";"Gr. E";"Gr. F";"Finale";"Gr. G";"Gr. H";"Halve finale";"Kwartfinale"})</f>
        <v>Achtste finale</v>
      </c>
      <c r="J56" s="9"/>
      <c r="L56" s="11"/>
    </row>
    <row r="57" spans="1:14" x14ac:dyDescent="0.2">
      <c r="A57" s="4">
        <v>41821.916666666664</v>
      </c>
      <c r="B57" s="10" t="s">
        <v>104</v>
      </c>
      <c r="C57" t="s">
        <v>76</v>
      </c>
      <c r="D57" t="s">
        <v>61</v>
      </c>
      <c r="E57" t="str">
        <f>WC_2014[[#This Row],[Thuis]] &amp; " - " &amp; WC_2014[[#This Row],[Uit]]</f>
        <v>België - Verenigde Staten</v>
      </c>
      <c r="F57" s="8" t="str">
        <f>"WK_" &amp; IFERROR(INDEX(WC_2014_Teams[Afkorting],MATCH(WC_2014[[#This Row],[Thuis]],WC_2014_Teams[Land],0)) &amp; " - " &amp; INDEX(WC_2014_Teams[Afkorting],MATCH(WC_2014[[#This Row],[Uit]],WC_2014_Teams[Land],0))  &amp; " (" &amp; WC_2014[[#This Row],[Fase]] &amp; ")",WC_2014[[#This Row],[Fase]])</f>
        <v>WK_BEL - USA (Achtste finale)</v>
      </c>
      <c r="G57" s="2" t="s">
        <v>56</v>
      </c>
      <c r="H57" s="3" t="s">
        <v>10</v>
      </c>
      <c r="I57" s="3" t="str">
        <f>LOOKUP(TRIM(LEFT(WC_2014[[#This Row],[Groep]],4)),
{"1/8F";"3P";"A";"B";"C";"D";"E";"F";"FIN";"G";"H";"HF";"KF"},
{"Achtste finale";"Derde plaats";"Gr. A";"Gr. B";"Gr. C";"Gr. D";"Gr. E";"Gr. F";"Finale";"Gr. G";"Gr. H";"Halve finale";"Kwartfinale"})</f>
        <v>Achtste finale</v>
      </c>
      <c r="J57" s="9"/>
      <c r="L57" s="11"/>
    </row>
    <row r="58" spans="1:14" x14ac:dyDescent="0.2">
      <c r="A58" s="4">
        <v>41824.75</v>
      </c>
      <c r="B58" s="7" t="s">
        <v>105</v>
      </c>
      <c r="C58" t="s">
        <v>70</v>
      </c>
      <c r="D58" t="s">
        <v>72</v>
      </c>
      <c r="E58" t="str">
        <f>WC_2014[[#This Row],[Thuis]] &amp; " - " &amp; WC_2014[[#This Row],[Uit]]</f>
        <v>Frankrijk - Duitsland</v>
      </c>
      <c r="F58" s="8" t="str">
        <f>"WK_" &amp; IFERROR(INDEX(WC_2014_Teams[Afkorting],MATCH(WC_2014[[#This Row],[Thuis]],WC_2014_Teams[Land],0)) &amp; " - " &amp; INDEX(WC_2014_Teams[Afkorting],MATCH(WC_2014[[#This Row],[Uit]],WC_2014_Teams[Land],0))  &amp; " (" &amp; WC_2014[[#This Row],[Fase]] &amp; ")",WC_2014[[#This Row],[Fase]])</f>
        <v>WK_FRA - DUI (Kwartfinale)</v>
      </c>
      <c r="G58" s="2" t="s">
        <v>56</v>
      </c>
      <c r="H58" s="3" t="s">
        <v>17</v>
      </c>
      <c r="I58" s="3" t="str">
        <f>LOOKUP(TRIM(LEFT(WC_2014[[#This Row],[Groep]],4)),
{"1/8F";"3P";"A";"B";"C";"D";"E";"F";"FIN";"G";"H";"HF";"KF"},
{"Achtste finale";"Derde plaats";"Gr. A";"Gr. B";"Gr. C";"Gr. D";"Gr. E";"Gr. F";"Finale";"Gr. G";"Gr. H";"Halve finale";"Kwartfinale"})</f>
        <v>Kwartfinale</v>
      </c>
      <c r="J58" s="9"/>
      <c r="L58" s="11"/>
    </row>
    <row r="59" spans="1:14" x14ac:dyDescent="0.2">
      <c r="A59" s="4">
        <v>41824.916666666664</v>
      </c>
      <c r="B59" s="7" t="s">
        <v>106</v>
      </c>
      <c r="C59" t="s">
        <v>74</v>
      </c>
      <c r="D59" t="s">
        <v>28</v>
      </c>
      <c r="E59" t="str">
        <f>WC_2014[[#This Row],[Thuis]] &amp; " - " &amp; WC_2014[[#This Row],[Uit]]</f>
        <v>Brazilië - Colombia</v>
      </c>
      <c r="F59" s="8" t="str">
        <f>"WK_" &amp; IFERROR(INDEX(WC_2014_Teams[Afkorting],MATCH(WC_2014[[#This Row],[Thuis]],WC_2014_Teams[Land],0)) &amp; " - " &amp; INDEX(WC_2014_Teams[Afkorting],MATCH(WC_2014[[#This Row],[Uit]],WC_2014_Teams[Land],0))  &amp; " (" &amp; WC_2014[[#This Row],[Fase]] &amp; ")",WC_2014[[#This Row],[Fase]])</f>
        <v>WK_BRA - COL (Kwartfinale)</v>
      </c>
      <c r="G59" s="2" t="s">
        <v>56</v>
      </c>
      <c r="H59" s="3" t="s">
        <v>13</v>
      </c>
      <c r="I59" s="3" t="str">
        <f>LOOKUP(TRIM(LEFT(WC_2014[[#This Row],[Groep]],4)),
{"1/8F";"3P";"A";"B";"C";"D";"E";"F";"FIN";"G";"H";"HF";"KF"},
{"Achtste finale";"Derde plaats";"Gr. A";"Gr. B";"Gr. C";"Gr. D";"Gr. E";"Gr. F";"Finale";"Gr. G";"Gr. H";"Halve finale";"Kwartfinale"})</f>
        <v>Kwartfinale</v>
      </c>
      <c r="J59" s="9"/>
      <c r="L59" s="11"/>
    </row>
    <row r="60" spans="1:14" x14ac:dyDescent="0.2">
      <c r="A60" s="4">
        <v>41825.75</v>
      </c>
      <c r="B60" s="7" t="s">
        <v>107</v>
      </c>
      <c r="C60" t="s">
        <v>78</v>
      </c>
      <c r="D60" t="s">
        <v>76</v>
      </c>
      <c r="E60" t="str">
        <f>WC_2014[[#This Row],[Thuis]] &amp; " - " &amp; WC_2014[[#This Row],[Uit]]</f>
        <v>Argentinië - België</v>
      </c>
      <c r="F60" s="8" t="str">
        <f>"WK_" &amp; IFERROR(INDEX(WC_2014_Teams[Afkorting],MATCH(WC_2014[[#This Row],[Thuis]],WC_2014_Teams[Land],0)) &amp; " - " &amp; INDEX(WC_2014_Teams[Afkorting],MATCH(WC_2014[[#This Row],[Uit]],WC_2014_Teams[Land],0))  &amp; " (" &amp; WC_2014[[#This Row],[Fase]] &amp; ")",WC_2014[[#This Row],[Fase]])</f>
        <v>WK_ARG - BEL (Kwartfinale)</v>
      </c>
      <c r="G60" s="2" t="s">
        <v>56</v>
      </c>
      <c r="H60" s="3" t="s">
        <v>16</v>
      </c>
      <c r="I60" s="3" t="str">
        <f>LOOKUP(TRIM(LEFT(WC_2014[[#This Row],[Groep]],4)),
{"1/8F";"3P";"A";"B";"C";"D";"E";"F";"FIN";"G";"H";"HF";"KF"},
{"Achtste finale";"Derde plaats";"Gr. A";"Gr. B";"Gr. C";"Gr. D";"Gr. E";"Gr. F";"Finale";"Gr. G";"Gr. H";"Halve finale";"Kwartfinale"})</f>
        <v>Kwartfinale</v>
      </c>
      <c r="J60" s="9"/>
      <c r="L60" s="11"/>
    </row>
    <row r="61" spans="1:14" x14ac:dyDescent="0.2">
      <c r="A61" s="4">
        <v>41825.916666666664</v>
      </c>
      <c r="B61" s="7" t="s">
        <v>108</v>
      </c>
      <c r="C61" t="s">
        <v>64</v>
      </c>
      <c r="D61" t="s">
        <v>30</v>
      </c>
      <c r="E61" t="str">
        <f>WC_2014[[#This Row],[Thuis]] &amp; " - " &amp; WC_2014[[#This Row],[Uit]]</f>
        <v>Nederland - Costa Rica</v>
      </c>
      <c r="F61" s="8" t="str">
        <f>"WK_" &amp; IFERROR(INDEX(WC_2014_Teams[Afkorting],MATCH(WC_2014[[#This Row],[Thuis]],WC_2014_Teams[Land],0)) &amp; " - " &amp; INDEX(WC_2014_Teams[Afkorting],MATCH(WC_2014[[#This Row],[Uit]],WC_2014_Teams[Land],0))  &amp; " (" &amp; WC_2014[[#This Row],[Fase]] &amp; ")",WC_2014[[#This Row],[Fase]])</f>
        <v>WK_NED - CRI (Kwartfinale)</v>
      </c>
      <c r="G61" s="2" t="s">
        <v>56</v>
      </c>
      <c r="H61" s="3" t="s">
        <v>10</v>
      </c>
      <c r="I61" s="3" t="str">
        <f>LOOKUP(TRIM(LEFT(WC_2014[[#This Row],[Groep]],4)),
{"1/8F";"3P";"A";"B";"C";"D";"E";"F";"FIN";"G";"H";"HF";"KF"},
{"Achtste finale";"Derde plaats";"Gr. A";"Gr. B";"Gr. C";"Gr. D";"Gr. E";"Gr. F";"Finale";"Gr. G";"Gr. H";"Halve finale";"Kwartfinale"})</f>
        <v>Kwartfinale</v>
      </c>
      <c r="J61" s="9"/>
      <c r="L61" s="11"/>
    </row>
    <row r="62" spans="1:14" x14ac:dyDescent="0.2">
      <c r="A62" s="4">
        <v>41828.916666666664</v>
      </c>
      <c r="B62" s="7" t="s">
        <v>109</v>
      </c>
      <c r="C62" s="2" t="s">
        <v>74</v>
      </c>
      <c r="D62" s="2" t="s">
        <v>72</v>
      </c>
      <c r="E62" t="str">
        <f>WC_2014[[#This Row],[Thuis]] &amp; " - " &amp; WC_2014[[#This Row],[Uit]]</f>
        <v>Brazilië - Duitsland</v>
      </c>
      <c r="F62" s="8" t="str">
        <f>"WK_" &amp; IFERROR(INDEX(WC_2014_Teams[Afkorting],MATCH(WC_2014[[#This Row],[Thuis]],WC_2014_Teams[Land],0)) &amp; " - " &amp; INDEX(WC_2014_Teams[Afkorting],MATCH(WC_2014[[#This Row],[Uit]],WC_2014_Teams[Land],0))  &amp; " (" &amp; WC_2014[[#This Row],[Fase]] &amp; ")",WC_2014[[#This Row],[Fase]])</f>
        <v>WK_BRA - DUI (Halve finale)</v>
      </c>
      <c r="G62" s="2" t="s">
        <v>56</v>
      </c>
      <c r="H62" s="3" t="s">
        <v>12</v>
      </c>
      <c r="I62" s="3" t="str">
        <f>LOOKUP(TRIM(LEFT(WC_2014[[#This Row],[Groep]],4)),
{"1/8F";"3P";"A";"B";"C";"D";"E";"F";"FIN";"G";"H";"HF";"KF"},
{"Achtste finale";"Derde plaats";"Gr. A";"Gr. B";"Gr. C";"Gr. D";"Gr. E";"Gr. F";"Finale";"Gr. G";"Gr. H";"Halve finale";"Kwartfinale"})</f>
        <v>Halve finale</v>
      </c>
      <c r="J62" s="9"/>
      <c r="L62" s="11"/>
    </row>
    <row r="63" spans="1:14" x14ac:dyDescent="0.2">
      <c r="A63" s="4">
        <v>41829.916666666664</v>
      </c>
      <c r="B63" s="7" t="s">
        <v>110</v>
      </c>
      <c r="C63" s="2" t="s">
        <v>64</v>
      </c>
      <c r="D63" s="2" t="s">
        <v>78</v>
      </c>
      <c r="E63" t="str">
        <f>WC_2014[[#This Row],[Thuis]] &amp; " - " &amp; WC_2014[[#This Row],[Uit]]</f>
        <v>Nederland - Argentinië</v>
      </c>
      <c r="F63" s="8" t="str">
        <f>"WK_" &amp; IFERROR(INDEX(WC_2014_Teams[Afkorting],MATCH(WC_2014[[#This Row],[Thuis]],WC_2014_Teams[Land],0)) &amp; " - " &amp; INDEX(WC_2014_Teams[Afkorting],MATCH(WC_2014[[#This Row],[Uit]],WC_2014_Teams[Land],0))  &amp; " (" &amp; WC_2014[[#This Row],[Fase]] &amp; ")",WC_2014[[#This Row],[Fase]])</f>
        <v>WK_NED - ARG (Halve finale)</v>
      </c>
      <c r="G63" s="2" t="s">
        <v>56</v>
      </c>
      <c r="H63" s="3" t="s">
        <v>8</v>
      </c>
      <c r="I63" s="3" t="str">
        <f>LOOKUP(TRIM(LEFT(WC_2014[[#This Row],[Groep]],4)),
{"1/8F";"3P";"A";"B";"C";"D";"E";"F";"FIN";"G";"H";"HF";"KF"},
{"Achtste finale";"Derde plaats";"Gr. A";"Gr. B";"Gr. C";"Gr. D";"Gr. E";"Gr. F";"Finale";"Gr. G";"Gr. H";"Halve finale";"Kwartfinale"})</f>
        <v>Halve finale</v>
      </c>
      <c r="J63" s="9"/>
      <c r="L63" s="11"/>
    </row>
    <row r="64" spans="1:14" x14ac:dyDescent="0.2">
      <c r="A64" s="4">
        <v>41832.916666666664</v>
      </c>
      <c r="B64" s="7" t="s">
        <v>20</v>
      </c>
      <c r="C64" t="s">
        <v>74</v>
      </c>
      <c r="D64" t="s">
        <v>64</v>
      </c>
      <c r="E64" t="str">
        <f>WC_2014[[#This Row],[Thuis]] &amp; " - " &amp; WC_2014[[#This Row],[Uit]]</f>
        <v>Brazilië - Nederland</v>
      </c>
      <c r="F64" s="8" t="str">
        <f>"WK_" &amp; IFERROR(INDEX(WC_2014_Teams[Afkorting],MATCH(WC_2014[[#This Row],[Thuis]],WC_2014_Teams[Land],0)) &amp; " - " &amp; INDEX(WC_2014_Teams[Afkorting],MATCH(WC_2014[[#This Row],[Uit]],WC_2014_Teams[Land],0))  &amp; " (" &amp; WC_2014[[#This Row],[Fase]] &amp; ")",WC_2014[[#This Row],[Fase]])</f>
        <v>WK_BRA - NED (Derde plaats)</v>
      </c>
      <c r="G64" s="2" t="s">
        <v>56</v>
      </c>
      <c r="H64" s="3" t="s">
        <v>16</v>
      </c>
      <c r="I64" s="3" t="str">
        <f>LOOKUP(TRIM(LEFT(WC_2014[[#This Row],[Groep]],4)),
{"1/8F";"3P";"A";"B";"C";"D";"E";"F";"FIN";"G";"H";"HF";"KF"},
{"Achtste finale";"Derde plaats";"Gr. A";"Gr. B";"Gr. C";"Gr. D";"Gr. E";"Gr. F";"Finale";"Gr. G";"Gr. H";"Halve finale";"Kwartfinale"})</f>
        <v>Derde plaats</v>
      </c>
      <c r="J64" s="9"/>
      <c r="L64" s="11"/>
    </row>
    <row r="65" spans="1:12" x14ac:dyDescent="0.2">
      <c r="A65" s="4">
        <v>41833.875</v>
      </c>
      <c r="B65" s="7" t="s">
        <v>111</v>
      </c>
      <c r="C65" t="s">
        <v>72</v>
      </c>
      <c r="D65" t="s">
        <v>78</v>
      </c>
      <c r="E65" t="str">
        <f>WC_2014[[#This Row],[Thuis]] &amp; " - " &amp; WC_2014[[#This Row],[Uit]]</f>
        <v>Duitsland - Argentinië</v>
      </c>
      <c r="F65" s="8" t="str">
        <f>"WK_" &amp; IFERROR(INDEX(WC_2014_Teams[Afkorting],MATCH(WC_2014[[#This Row],[Thuis]],WC_2014_Teams[Land],0)) &amp; " - " &amp; INDEX(WC_2014_Teams[Afkorting],MATCH(WC_2014[[#This Row],[Uit]],WC_2014_Teams[Land],0))  &amp; " (" &amp; WC_2014[[#This Row],[Fase]] &amp; ")",WC_2014[[#This Row],[Fase]])</f>
        <v>WK_DUI - ARG (Finale)</v>
      </c>
      <c r="G65" s="2" t="s">
        <v>56</v>
      </c>
      <c r="H65" s="3" t="s">
        <v>17</v>
      </c>
      <c r="I65" s="3" t="str">
        <f>LOOKUP(TRIM(LEFT(WC_2014[[#This Row],[Groep]],4)),
{"1/8F";"3P";"A";"B";"C";"D";"E";"F";"FIN";"G";"H";"HF";"KF"},
{"Achtste finale";"Derde plaats";"Gr. A";"Gr. B";"Gr. C";"Gr. D";"Gr. E";"Gr. F";"Finale";"Gr. G";"Gr. H";"Halve finale";"Kwartfinale"})</f>
        <v>Finale</v>
      </c>
      <c r="J65" s="9"/>
      <c r="L65" s="11"/>
    </row>
  </sheetData>
  <phoneticPr fontId="1" type="noConversion"/>
  <dataValidations count="1">
    <dataValidation type="list" allowBlank="1" showInputMessage="1" showErrorMessage="1" sqref="G2:G65">
      <formula1>"Die match wil ik niet missen,Ik ga die match bekijken,Mja, misschien wel, misschien niet,Als ik nog niet verveeld ben"</formula1>
    </dataValidation>
  </dataValidations>
  <pageMargins left="0.75" right="0.75" top="1" bottom="1" header="0.5" footer="0.5"/>
  <pageSetup paperSize="9" orientation="portrait" r:id="rId1"/>
  <headerFooter alignWithMargins="0"/>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3"/>
  <sheetViews>
    <sheetView workbookViewId="0"/>
  </sheetViews>
  <sheetFormatPr defaultRowHeight="12.75" x14ac:dyDescent="0.2"/>
  <cols>
    <col min="1" max="1" width="21.140625" bestFit="1" customWidth="1"/>
    <col min="2" max="2" width="13.85546875" bestFit="1" customWidth="1"/>
  </cols>
  <sheetData>
    <row r="1" spans="1:2" x14ac:dyDescent="0.2">
      <c r="A1" s="2" t="s">
        <v>113</v>
      </c>
      <c r="B1" s="2" t="s">
        <v>114</v>
      </c>
    </row>
    <row r="2" spans="1:2" x14ac:dyDescent="0.2">
      <c r="A2" t="s">
        <v>79</v>
      </c>
      <c r="B2" t="s">
        <v>23</v>
      </c>
    </row>
    <row r="3" spans="1:2" x14ac:dyDescent="0.2">
      <c r="A3" t="s">
        <v>78</v>
      </c>
      <c r="B3" t="s">
        <v>24</v>
      </c>
    </row>
    <row r="4" spans="1:2" x14ac:dyDescent="0.2">
      <c r="A4" t="s">
        <v>77</v>
      </c>
      <c r="B4" t="s">
        <v>25</v>
      </c>
    </row>
    <row r="5" spans="1:2" x14ac:dyDescent="0.2">
      <c r="A5" t="s">
        <v>76</v>
      </c>
      <c r="B5" t="s">
        <v>26</v>
      </c>
    </row>
    <row r="6" spans="1:2" x14ac:dyDescent="0.2">
      <c r="A6" t="s">
        <v>75</v>
      </c>
      <c r="B6" t="s">
        <v>88</v>
      </c>
    </row>
    <row r="7" spans="1:2" x14ac:dyDescent="0.2">
      <c r="A7" t="s">
        <v>74</v>
      </c>
      <c r="B7" t="s">
        <v>27</v>
      </c>
    </row>
    <row r="8" spans="1:2" x14ac:dyDescent="0.2">
      <c r="A8" t="s">
        <v>66</v>
      </c>
      <c r="B8" t="s">
        <v>80</v>
      </c>
    </row>
    <row r="9" spans="1:2" x14ac:dyDescent="0.2">
      <c r="A9" t="s">
        <v>73</v>
      </c>
      <c r="B9" t="s">
        <v>81</v>
      </c>
    </row>
    <row r="10" spans="1:2" x14ac:dyDescent="0.2">
      <c r="A10" t="s">
        <v>28</v>
      </c>
      <c r="B10" t="s">
        <v>29</v>
      </c>
    </row>
    <row r="11" spans="1:2" x14ac:dyDescent="0.2">
      <c r="A11" t="s">
        <v>30</v>
      </c>
      <c r="B11" t="s">
        <v>86</v>
      </c>
    </row>
    <row r="12" spans="1:2" x14ac:dyDescent="0.2">
      <c r="A12" t="s">
        <v>67</v>
      </c>
      <c r="B12" t="s">
        <v>85</v>
      </c>
    </row>
    <row r="13" spans="1:2" x14ac:dyDescent="0.2">
      <c r="A13" t="s">
        <v>65</v>
      </c>
      <c r="B13" t="s">
        <v>31</v>
      </c>
    </row>
    <row r="14" spans="1:2" x14ac:dyDescent="0.2">
      <c r="A14" t="s">
        <v>32</v>
      </c>
      <c r="B14" t="s">
        <v>33</v>
      </c>
    </row>
    <row r="15" spans="1:2" x14ac:dyDescent="0.2">
      <c r="A15" t="s">
        <v>71</v>
      </c>
      <c r="B15" t="s">
        <v>34</v>
      </c>
    </row>
    <row r="16" spans="1:2" x14ac:dyDescent="0.2">
      <c r="A16" t="s">
        <v>70</v>
      </c>
      <c r="B16" t="s">
        <v>35</v>
      </c>
    </row>
    <row r="17" spans="1:2" x14ac:dyDescent="0.2">
      <c r="A17" t="s">
        <v>72</v>
      </c>
      <c r="B17" t="s">
        <v>89</v>
      </c>
    </row>
    <row r="18" spans="1:2" x14ac:dyDescent="0.2">
      <c r="A18" t="s">
        <v>36</v>
      </c>
      <c r="B18" t="s">
        <v>37</v>
      </c>
    </row>
    <row r="19" spans="1:2" x14ac:dyDescent="0.2">
      <c r="A19" t="s">
        <v>69</v>
      </c>
      <c r="B19" t="s">
        <v>84</v>
      </c>
    </row>
    <row r="20" spans="1:2" x14ac:dyDescent="0.2">
      <c r="A20" t="s">
        <v>38</v>
      </c>
      <c r="B20" t="s">
        <v>39</v>
      </c>
    </row>
    <row r="21" spans="1:2" x14ac:dyDescent="0.2">
      <c r="A21" t="s">
        <v>40</v>
      </c>
      <c r="B21" t="s">
        <v>41</v>
      </c>
    </row>
    <row r="22" spans="1:2" x14ac:dyDescent="0.2">
      <c r="A22" t="s">
        <v>68</v>
      </c>
      <c r="B22" t="s">
        <v>42</v>
      </c>
    </row>
    <row r="23" spans="1:2" x14ac:dyDescent="0.2">
      <c r="A23" t="s">
        <v>43</v>
      </c>
      <c r="B23" t="s">
        <v>83</v>
      </c>
    </row>
    <row r="24" spans="1:2" x14ac:dyDescent="0.2">
      <c r="A24" t="s">
        <v>60</v>
      </c>
      <c r="B24" t="s">
        <v>90</v>
      </c>
    </row>
    <row r="25" spans="1:2" x14ac:dyDescent="0.2">
      <c r="A25" t="s">
        <v>44</v>
      </c>
      <c r="B25" t="s">
        <v>45</v>
      </c>
    </row>
    <row r="26" spans="1:2" x14ac:dyDescent="0.2">
      <c r="A26" t="s">
        <v>64</v>
      </c>
      <c r="B26" t="s">
        <v>46</v>
      </c>
    </row>
    <row r="27" spans="1:2" x14ac:dyDescent="0.2">
      <c r="A27" t="s">
        <v>47</v>
      </c>
      <c r="B27" t="s">
        <v>48</v>
      </c>
    </row>
    <row r="28" spans="1:2" x14ac:dyDescent="0.2">
      <c r="A28" t="s">
        <v>49</v>
      </c>
      <c r="B28" t="s">
        <v>50</v>
      </c>
    </row>
    <row r="29" spans="1:2" x14ac:dyDescent="0.2">
      <c r="A29" t="s">
        <v>63</v>
      </c>
      <c r="B29" t="s">
        <v>51</v>
      </c>
    </row>
    <row r="30" spans="1:2" x14ac:dyDescent="0.2">
      <c r="A30" t="s">
        <v>62</v>
      </c>
      <c r="B30" t="s">
        <v>82</v>
      </c>
    </row>
    <row r="31" spans="1:2" x14ac:dyDescent="0.2">
      <c r="A31" t="s">
        <v>59</v>
      </c>
      <c r="B31" t="s">
        <v>87</v>
      </c>
    </row>
    <row r="32" spans="1:2" x14ac:dyDescent="0.2">
      <c r="A32" t="s">
        <v>52</v>
      </c>
      <c r="B32" t="s">
        <v>53</v>
      </c>
    </row>
    <row r="33" spans="1:2" x14ac:dyDescent="0.2">
      <c r="A33" t="s">
        <v>61</v>
      </c>
      <c r="B33" t="s">
        <v>54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WC_2014</vt:lpstr>
      <vt:lpstr>WC_2014_Teams</vt:lpstr>
    </vt:vector>
  </TitlesOfParts>
  <Company>Aexis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Gielis</dc:creator>
  <cp:lastModifiedBy>Wim Gielis</cp:lastModifiedBy>
  <dcterms:created xsi:type="dcterms:W3CDTF">2008-12-01T22:42:44Z</dcterms:created>
  <dcterms:modified xsi:type="dcterms:W3CDTF">2014-07-14T19:31:57Z</dcterms:modified>
</cp:coreProperties>
</file>