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 codeName="{0111311B-0956-48F4-D2DB-CD56BCBECE7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exisnv-my.sharepoint.com/personal/wgielis_aexis_com/Documents/Wim/Website/xlwdfiles/"/>
    </mc:Choice>
  </mc:AlternateContent>
  <xr:revisionPtr revIDLastSave="178" documentId="8_{4F7A655C-0069-458A-B8FA-04D55571FFC0}" xr6:coauthVersionLast="43" xr6:coauthVersionMax="43" xr10:uidLastSave="{879FAC55-63FF-4201-B43B-E1516AA909E3}"/>
  <bookViews>
    <workbookView xWindow="-28920" yWindow="-120" windowWidth="29040" windowHeight="15840" xr2:uid="{5A5ECF1F-0952-4C10-85A3-BDC3C052BDA1}"/>
  </bookViews>
  <sheets>
    <sheet name="Data" sheetId="1" r:id="rId1"/>
  </sheets>
  <functionGroups builtInGroupCount="19"/>
  <definedNames>
    <definedName name="AGGR_FUN">9</definedName>
    <definedName name="AGGR_OPT">0</definedName>
    <definedName name="nFACTOR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3" i="1" l="1"/>
  <c r="H3" i="1"/>
  <c r="G8" i="1"/>
  <c r="G16" i="1"/>
  <c r="G15" i="1" s="1"/>
  <c r="H16" i="1"/>
  <c r="H15" i="1" s="1"/>
  <c r="G21" i="1"/>
  <c r="H21" i="1"/>
  <c r="G26" i="1"/>
  <c r="H26" i="1"/>
  <c r="G31" i="1"/>
  <c r="H31" i="1"/>
  <c r="G36" i="1"/>
  <c r="H36" i="1"/>
  <c r="G41" i="1"/>
  <c r="H41" i="1"/>
  <c r="G47" i="1"/>
  <c r="H47" i="1"/>
  <c r="G50" i="1"/>
  <c r="H50" i="1"/>
  <c r="C4" i="1" l="1"/>
  <c r="C51" i="1"/>
  <c r="C49" i="1"/>
  <c r="C48" i="1"/>
  <c r="C46" i="1"/>
  <c r="C45" i="1"/>
  <c r="C44" i="1"/>
  <c r="C43" i="1"/>
  <c r="C42" i="1"/>
  <c r="C40" i="1"/>
  <c r="C39" i="1"/>
  <c r="C38" i="1"/>
  <c r="C37" i="1"/>
  <c r="C35" i="1"/>
  <c r="C34" i="1"/>
  <c r="C33" i="1"/>
  <c r="C32" i="1"/>
  <c r="C30" i="1"/>
  <c r="C29" i="1"/>
  <c r="C28" i="1"/>
  <c r="C27" i="1"/>
  <c r="C25" i="1"/>
  <c r="C24" i="1"/>
  <c r="C23" i="1"/>
  <c r="C22" i="1"/>
  <c r="C20" i="1"/>
  <c r="C19" i="1"/>
  <c r="C18" i="1"/>
  <c r="C17" i="1"/>
  <c r="C14" i="1"/>
  <c r="C13" i="1"/>
  <c r="C12" i="1"/>
  <c r="C11" i="1"/>
  <c r="C9" i="1"/>
  <c r="C7" i="1"/>
  <c r="C6" i="1"/>
  <c r="C5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D51" i="1"/>
  <c r="D49" i="1"/>
  <c r="D48" i="1"/>
  <c r="D46" i="1"/>
  <c r="D45" i="1"/>
  <c r="D44" i="1"/>
  <c r="D43" i="1"/>
  <c r="D42" i="1"/>
  <c r="D40" i="1"/>
  <c r="D39" i="1"/>
  <c r="D38" i="1"/>
  <c r="D37" i="1"/>
  <c r="D35" i="1"/>
  <c r="D34" i="1"/>
  <c r="D33" i="1"/>
  <c r="D32" i="1"/>
  <c r="D30" i="1"/>
  <c r="D29" i="1"/>
  <c r="D28" i="1"/>
  <c r="D27" i="1"/>
  <c r="D25" i="1"/>
  <c r="D24" i="1"/>
  <c r="D23" i="1"/>
  <c r="D22" i="1"/>
  <c r="D20" i="1"/>
  <c r="D19" i="1"/>
  <c r="D18" i="1"/>
  <c r="D17" i="1"/>
  <c r="D14" i="1"/>
  <c r="D13" i="1"/>
  <c r="D12" i="1"/>
  <c r="D11" i="1"/>
  <c r="D9" i="1"/>
  <c r="D7" i="1"/>
  <c r="D6" i="1"/>
  <c r="D5" i="1"/>
  <c r="D4" i="1"/>
  <c r="H51" i="1"/>
  <c r="H4" i="1"/>
  <c r="H5" i="1"/>
  <c r="H6" i="1"/>
  <c r="H7" i="1"/>
  <c r="H9" i="1"/>
  <c r="H11" i="1"/>
  <c r="H12" i="1"/>
  <c r="H10" i="1" s="1"/>
  <c r="H8" i="1" s="1"/>
  <c r="H13" i="1"/>
  <c r="H14" i="1"/>
  <c r="H17" i="1"/>
  <c r="H18" i="1"/>
  <c r="H19" i="1"/>
  <c r="H20" i="1"/>
  <c r="H22" i="1"/>
  <c r="H23" i="1"/>
  <c r="H24" i="1"/>
  <c r="H25" i="1"/>
  <c r="H27" i="1"/>
  <c r="H28" i="1"/>
  <c r="H29" i="1"/>
  <c r="H30" i="1"/>
  <c r="H32" i="1"/>
  <c r="H33" i="1"/>
  <c r="H34" i="1"/>
  <c r="H35" i="1"/>
  <c r="H37" i="1"/>
  <c r="H38" i="1"/>
  <c r="H39" i="1"/>
  <c r="H40" i="1"/>
  <c r="H42" i="1"/>
  <c r="H43" i="1"/>
  <c r="H44" i="1"/>
  <c r="H45" i="1"/>
  <c r="H46" i="1"/>
  <c r="H48" i="1"/>
  <c r="H49" i="1"/>
</calcChain>
</file>

<file path=xl/sharedStrings.xml><?xml version="1.0" encoding="utf-8"?>
<sst xmlns="http://schemas.openxmlformats.org/spreadsheetml/2006/main" count="58" uniqueCount="58">
  <si>
    <t>1</t>
  </si>
  <si>
    <t>1.1</t>
  </si>
  <si>
    <t>1.1.1</t>
  </si>
  <si>
    <t>1.1.2</t>
  </si>
  <si>
    <t>1.1.3</t>
  </si>
  <si>
    <t>1.1.4</t>
  </si>
  <si>
    <t>1.2</t>
  </si>
  <si>
    <t>1.2.1</t>
  </si>
  <si>
    <t>1.3</t>
  </si>
  <si>
    <t>1.3.1</t>
  </si>
  <si>
    <t>1.3.2</t>
  </si>
  <si>
    <t>1.3.3</t>
  </si>
  <si>
    <t>1.3.4</t>
  </si>
  <si>
    <t>1.4</t>
  </si>
  <si>
    <t>1.4.1</t>
  </si>
  <si>
    <t>1.4.1.1</t>
  </si>
  <si>
    <t>1.4.1.2</t>
  </si>
  <si>
    <t>1.4.1.3</t>
  </si>
  <si>
    <t>1.4.1.4</t>
  </si>
  <si>
    <t>1.4.2</t>
  </si>
  <si>
    <t>1.4.2.1</t>
  </si>
  <si>
    <t>1.4.2.2</t>
  </si>
  <si>
    <t>1.4.2.3</t>
  </si>
  <si>
    <t>1.4.2.4</t>
  </si>
  <si>
    <t>1.4.3</t>
  </si>
  <si>
    <t>1.4.3.1</t>
  </si>
  <si>
    <t>1.4.3.2</t>
  </si>
  <si>
    <t>1.4.3.3</t>
  </si>
  <si>
    <t>1.4.3.4</t>
  </si>
  <si>
    <t>1.4.4</t>
  </si>
  <si>
    <t>1.4.4.1</t>
  </si>
  <si>
    <t>1.4.4.2</t>
  </si>
  <si>
    <t>1.4.4.3</t>
  </si>
  <si>
    <t>1.4.4.4</t>
  </si>
  <si>
    <t>1.4.5</t>
  </si>
  <si>
    <t>1.4.5.1</t>
  </si>
  <si>
    <t>1.4.5.2</t>
  </si>
  <si>
    <t>1.4.5.3</t>
  </si>
  <si>
    <t>1.4.5.4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</si>
  <si>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</si>
  <si>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</si>
  <si>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</si>
  <si>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</si>
  <si>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</si>
  <si>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</si>
  <si>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</si>
  <si>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</si>
  <si>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</si>
  <si>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1.7</t>
  </si>
  <si>
    <t>1.7.1</t>
  </si>
  <si>
    <t>Geschatte tijd</t>
  </si>
  <si>
    <t>Kosten</t>
  </si>
  <si>
    <t>Naam taak</t>
  </si>
  <si>
    <t>Nummer taak</t>
  </si>
  <si>
    <t>Omschrijving</t>
  </si>
  <si>
    <t>Einde</t>
  </si>
  <si>
    <t>Begin</t>
  </si>
  <si>
    <t>Persoon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</si>
</sst>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\-mmm\-yy"/>
  </numFmts>
  <fonts count="7" x14ac:knownFonts="1">
    <font>
      <sz val="9"/>
      <color theme="1"/>
      <name val="Segoe UI"/>
      <family val="2"/>
    </font>
    <font>
      <sz val="10"/>
      <name val="Arial"/>
      <family val="2"/>
    </font>
    <font>
      <b/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CCFFFF"/>
      </top>
      <bottom style="thin">
        <color rgb="FFCCFFFF"/>
      </bottom>
      <diagonal/>
    </border>
    <border>
      <left/>
      <right/>
      <top style="thin">
        <color rgb="FFCCFFFF"/>
      </top>
      <bottom style="thin">
        <color rgb="FFCCFFFF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top" wrapText="1"/>
      <protection locked="0"/>
    </xf>
    <xf numFmtId="49" fontId="3" fillId="0" borderId="2" xfId="1" applyNumberFormat="1" applyFont="1" applyBorder="1" applyAlignment="1" applyProtection="1">
      <alignment horizontal="left" vertical="top" wrapText="1"/>
      <protection locked="0"/>
    </xf>
    <xf numFmtId="0" fontId="3" fillId="0" borderId="2" xfId="1" applyFont="1" applyBorder="1" applyAlignment="1" applyProtection="1">
      <alignment vertical="top" wrapText="1"/>
      <protection locked="0"/>
    </xf>
    <xf numFmtId="0" fontId="4" fillId="0" borderId="2" xfId="2" applyNumberFormat="1" applyFont="1" applyBorder="1" applyAlignment="1" applyProtection="1">
      <alignment vertical="center" wrapText="1"/>
      <protection locked="0"/>
    </xf>
    <xf numFmtId="3" fontId="3" fillId="0" borderId="2" xfId="1" applyNumberFormat="1" applyFont="1" applyBorder="1" applyAlignment="1" applyProtection="1">
      <alignment horizontal="right" vertical="top" wrapText="1"/>
      <protection locked="0"/>
    </xf>
    <xf numFmtId="164" fontId="3" fillId="0" borderId="2" xfId="1" applyNumberFormat="1" applyFont="1" applyBorder="1" applyAlignment="1" applyProtection="1">
      <alignment horizontal="right" vertical="top" wrapText="1"/>
      <protection locked="0"/>
    </xf>
    <xf numFmtId="0" fontId="4" fillId="0" borderId="2" xfId="2" applyNumberFormat="1" applyFont="1" applyBorder="1" applyAlignment="1" applyProtection="1">
      <alignment horizontal="center" vertical="top" wrapText="1"/>
      <protection locked="0"/>
    </xf>
    <xf numFmtId="49" fontId="5" fillId="0" borderId="2" xfId="1" applyNumberFormat="1" applyFont="1" applyBorder="1" applyAlignment="1" applyProtection="1">
      <alignment horizontal="left" vertical="top" wrapText="1"/>
      <protection locked="0"/>
    </xf>
    <xf numFmtId="0" fontId="5" fillId="0" borderId="2" xfId="1" applyFont="1" applyBorder="1" applyAlignment="1" applyProtection="1">
      <alignment horizontal="left" vertical="top" wrapText="1" indent="1"/>
      <protection locked="0"/>
    </xf>
    <xf numFmtId="0" fontId="5" fillId="0" borderId="2" xfId="2" applyNumberFormat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vertical="top" wrapText="1"/>
      <protection locked="0"/>
    </xf>
    <xf numFmtId="3" fontId="5" fillId="0" borderId="2" xfId="1" applyNumberFormat="1" applyFont="1" applyBorder="1" applyAlignment="1" applyProtection="1">
      <alignment horizontal="right" vertical="top" wrapText="1"/>
      <protection locked="0"/>
    </xf>
    <xf numFmtId="164" fontId="5" fillId="0" borderId="2" xfId="1" applyNumberFormat="1" applyFont="1" applyBorder="1" applyAlignment="1" applyProtection="1">
      <alignment horizontal="right" vertical="top" wrapText="1"/>
      <protection locked="0"/>
    </xf>
    <xf numFmtId="0" fontId="5" fillId="0" borderId="2" xfId="2" applyNumberFormat="1" applyFont="1" applyBorder="1" applyAlignment="1" applyProtection="1">
      <alignment horizontal="center" vertical="top" wrapText="1"/>
      <protection locked="0"/>
    </xf>
    <xf numFmtId="49" fontId="6" fillId="0" borderId="2" xfId="1" applyNumberFormat="1" applyFont="1" applyBorder="1" applyAlignment="1" applyProtection="1">
      <alignment horizontal="left" vertical="top" wrapText="1"/>
      <protection locked="0"/>
    </xf>
    <xf numFmtId="0" fontId="6" fillId="0" borderId="2" xfId="1" applyFont="1" applyBorder="1" applyAlignment="1" applyProtection="1">
      <alignment horizontal="left" vertical="top" wrapText="1" indent="2"/>
      <protection locked="0"/>
    </xf>
    <xf numFmtId="0" fontId="6" fillId="0" borderId="2" xfId="2" applyNumberFormat="1" applyFont="1" applyBorder="1" applyAlignment="1" applyProtection="1">
      <alignment vertical="center" wrapText="1"/>
      <protection locked="0"/>
    </xf>
    <xf numFmtId="0" fontId="6" fillId="0" borderId="2" xfId="1" applyFont="1" applyBorder="1" applyAlignment="1" applyProtection="1">
      <alignment vertical="top" wrapText="1"/>
      <protection locked="0"/>
    </xf>
    <xf numFmtId="3" fontId="6" fillId="0" borderId="2" xfId="1" applyNumberFormat="1" applyFont="1" applyBorder="1" applyAlignment="1" applyProtection="1">
      <alignment horizontal="right" vertical="top" wrapText="1"/>
      <protection locked="0"/>
    </xf>
    <xf numFmtId="164" fontId="6" fillId="0" borderId="2" xfId="1" applyNumberFormat="1" applyFont="1" applyBorder="1" applyAlignment="1" applyProtection="1">
      <alignment horizontal="right" vertical="top" wrapText="1"/>
      <protection locked="0"/>
    </xf>
    <xf numFmtId="0" fontId="6" fillId="0" borderId="2" xfId="2" applyNumberFormat="1" applyFont="1" applyBorder="1" applyAlignment="1" applyProtection="1">
      <alignment horizontal="center" vertical="top" wrapText="1"/>
      <protection locked="0"/>
    </xf>
    <xf numFmtId="0" fontId="5" fillId="0" borderId="2" xfId="1" applyFont="1" applyBorder="1" applyAlignment="1" applyProtection="1">
      <alignment horizontal="left" vertical="top" wrapText="1" indent="2"/>
      <protection locked="0"/>
    </xf>
    <xf numFmtId="0" fontId="6" fillId="0" borderId="2" xfId="1" applyFont="1" applyBorder="1" applyAlignment="1" applyProtection="1">
      <alignment horizontal="left" vertical="top" wrapText="1" indent="3"/>
      <protection locked="0"/>
    </xf>
  </cellXfs>
  <cellStyles count="3">
    <cellStyle name="Normal" xfId="0" builtinId="0"/>
    <cellStyle name="Normal 3" xfId="1" xr:uid="{6AB5C593-0E92-44ED-8C4B-CF924C71E6DB}"/>
    <cellStyle name="Percent 2" xfId="2" xr:uid="{5EC05E48-547C-4370-BF17-39BF5B6CA8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12</xdr:col>
      <xdr:colOff>0</xdr:colOff>
      <xdr:row>6</xdr:row>
      <xdr:rowOff>0</xdr:rowOff>
    </xdr:to>
    <xdr:sp macro="[0]!Add_Subtotals" textlink="">
      <xdr:nvSpPr>
        <xdr:cNvPr id="2" name="Run_macro">
          <a:extLst>
            <a:ext uri="{FF2B5EF4-FFF2-40B4-BE49-F238E27FC236}">
              <a16:creationId xmlns:a16="http://schemas.microsoft.com/office/drawing/2014/main" id="{34905440-E8A0-4C19-B1C9-3CF2E67708CF}"/>
            </a:ext>
          </a:extLst>
        </xdr:cNvPr>
        <xdr:cNvSpPr/>
      </xdr:nvSpPr>
      <xdr:spPr>
        <a:xfrm>
          <a:off x="6591300" y="466725"/>
          <a:ext cx="1600200" cy="647700"/>
        </a:xfrm>
        <a:prstGeom prst="roundRect">
          <a:avLst/>
        </a:prstGeom>
        <a:solidFill>
          <a:srgbClr val="92D050"/>
        </a:solidFill>
        <a:ln w="12700" cap="flat" cmpd="sng" algn="ctr">
          <a:solidFill>
            <a:srgbClr val="92D05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nl-BE" sz="1100" b="1">
              <a:solidFill>
                <a:srgbClr val="FFFFFF"/>
              </a:solidFill>
            </a:rPr>
            <a:t>Voeg subtotalen</a:t>
          </a:r>
          <a:r>
            <a:rPr lang="nl-BE" sz="1100" b="1" baseline="0">
              <a:solidFill>
                <a:srgbClr val="FFFFFF"/>
              </a:solidFill>
            </a:rPr>
            <a:t> toe</a:t>
          </a:r>
          <a:endParaRPr lang="nl-BE" sz="1100" b="1">
            <a:solidFill>
              <a:srgbClr val="FFFF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FEED-881D-4F82-8748-C22421CA6241}">
  <sheetPr codeName="Sheet1"/>
  <dimension ref="A1:H51"/>
  <sheetViews>
    <sheetView tabSelected="1" workbookViewId="0">
      <pane ySplit="1" topLeftCell="A2" activePane="bottomLeft" state="frozen"/>
      <selection pane="bottomLeft"/>
    </sheetView>
  </sheetViews>
  <sheetFormatPr defaultRowHeight="12" x14ac:dyDescent="0.2"/>
  <cols>
    <col min="1" max="1" width="8.33203125" customWidth="1"/>
    <col min="2" max="2" width="19.5" customWidth="1"/>
    <col min="3" max="3" width="16.5" customWidth="1"/>
    <col min="4" max="4" width="16" bestFit="1" customWidth="1"/>
    <col min="5" max="6" width="14" bestFit="1" customWidth="1"/>
    <col min="7" max="7" width="10.1640625" customWidth="1"/>
    <col min="8" max="8" width="7.5" bestFit="1" customWidth="1"/>
  </cols>
  <sheetData>
    <row r="1" spans="1:8" ht="24" x14ac:dyDescent="0.2">
      <c r="A1" s="1" t="s">
        <v>53</v>
      </c>
      <c r="B1" s="1" t="s">
        <v>52</v>
      </c>
      <c r="C1" s="1" t="s">
        <v>54</v>
      </c>
      <c r="D1" s="1" t="s">
        <v>57</v>
      </c>
      <c r="E1" s="1" t="s">
        <v>56</v>
      </c>
      <c r="F1" s="1" t="s">
        <v>55</v>
      </c>
      <c r="G1" s="1" t="s">
        <v>50</v>
      </c>
      <c r="H1" s="1" t="s">
        <v>51</v>
      </c>
    </row>
    <row r="2" spans="1:8" ht="12.75" x14ac:dyDescent="0.2">
      <c r="A2" s="2" t="s">
        <v>0</v>
      </c>
      <c r="B2" s="3" t="str">
        <f t="shared" ref="B2:B33" si="0">"taak " &amp; A2</f>
        <v>taak 1</v>
      </c>
      <c r="C2" s="4"/>
      <c r="D2" s="3"/>
      <c r="E2" s="6">
        <v>43710</v>
      </c>
      <c r="F2" s="6">
        <v>43822</v>
      </c>
      <c r="G2" s="7"/>
      <c r="H2" s="5"/>
    </row>
    <row r="3" spans="1:8" ht="12.75" x14ac:dyDescent="0.2">
      <c r="A3" s="8" t="s">
        <v>1</v>
      </c>
      <c r="B3" s="9" t="str">
        <f t="shared" si="0"/>
        <v>taak 1.1</v>
      </c>
      <c r="C3" s="10"/>
      <c r="D3" s="11"/>
      <c r="E3" s="13">
        <v>43710</v>
      </c>
      <c r="F3" s="13">
        <v>43714</v>
      </c>
      <c r="G3" s="14">
        <f>_xlfn.AGGREGATE( AGGR_FUN, AGGR_OPT, G4:G7 ) * nFACTOR</f>
        <v>17</v>
      </c>
      <c r="H3" s="12">
        <f>_xlfn.AGGREGATE( AGGR_FUN, AGGR_OPT, H4:H7 ) * nFACTOR</f>
        <v>6800</v>
      </c>
    </row>
    <row r="4" spans="1:8" ht="12.75" x14ac:dyDescent="0.2">
      <c r="A4" s="15" t="s">
        <v>2</v>
      </c>
      <c r="B4" s="16" t="str">
        <f t="shared" si="0"/>
        <v>taak 1.1.1</v>
      </c>
      <c r="C4" s="18" t="str">
        <f>"omschr " &amp; A4</f>
        <v>omschr 1.1.1</v>
      </c>
      <c r="D4" s="18" t="str">
        <f>"persoon " &amp; A4</f>
        <v>persoon 1.1.1</v>
      </c>
      <c r="E4" s="20">
        <v>43710</v>
      </c>
      <c r="F4" s="20">
        <v>43710</v>
      </c>
      <c r="G4" s="21">
        <v>2</v>
      </c>
      <c r="H4" s="19">
        <f t="shared" ref="H4:H7" si="1">G4*400</f>
        <v>800</v>
      </c>
    </row>
    <row r="5" spans="1:8" ht="12.75" x14ac:dyDescent="0.2">
      <c r="A5" s="15" t="s">
        <v>3</v>
      </c>
      <c r="B5" s="16" t="str">
        <f t="shared" si="0"/>
        <v>taak 1.1.2</v>
      </c>
      <c r="C5" s="17" t="str">
        <f>"omschr " &amp; A5</f>
        <v>omschr 1.1.2</v>
      </c>
      <c r="D5" s="18" t="str">
        <f>"persoon " &amp; A5</f>
        <v>persoon 1.1.2</v>
      </c>
      <c r="E5" s="20">
        <v>43710</v>
      </c>
      <c r="F5" s="20">
        <v>43710</v>
      </c>
      <c r="G5" s="21">
        <v>3</v>
      </c>
      <c r="H5" s="19">
        <f t="shared" si="1"/>
        <v>1200</v>
      </c>
    </row>
    <row r="6" spans="1:8" ht="12.75" x14ac:dyDescent="0.2">
      <c r="A6" s="15" t="s">
        <v>4</v>
      </c>
      <c r="B6" s="16" t="str">
        <f t="shared" si="0"/>
        <v>taak 1.1.3</v>
      </c>
      <c r="C6" s="17" t="str">
        <f>"omschr " &amp; A6</f>
        <v>omschr 1.1.3</v>
      </c>
      <c r="D6" s="18" t="str">
        <f>"persoon " &amp; A6</f>
        <v>persoon 1.1.3</v>
      </c>
      <c r="E6" s="20">
        <v>43711</v>
      </c>
      <c r="F6" s="20">
        <v>43711</v>
      </c>
      <c r="G6" s="21">
        <v>3</v>
      </c>
      <c r="H6" s="19">
        <f t="shared" si="1"/>
        <v>1200</v>
      </c>
    </row>
    <row r="7" spans="1:8" ht="12.75" x14ac:dyDescent="0.2">
      <c r="A7" s="15" t="s">
        <v>5</v>
      </c>
      <c r="B7" s="16" t="str">
        <f t="shared" si="0"/>
        <v>taak 1.1.4</v>
      </c>
      <c r="C7" s="18" t="str">
        <f>"omschr " &amp; A7</f>
        <v>omschr 1.1.4</v>
      </c>
      <c r="D7" s="18" t="str">
        <f>"persoon " &amp; A7</f>
        <v>persoon 1.1.4</v>
      </c>
      <c r="E7" s="20">
        <v>43712</v>
      </c>
      <c r="F7" s="20">
        <v>43714</v>
      </c>
      <c r="G7" s="21">
        <v>9</v>
      </c>
      <c r="H7" s="19">
        <f t="shared" si="1"/>
        <v>3600</v>
      </c>
    </row>
    <row r="8" spans="1:8" ht="12.75" x14ac:dyDescent="0.2">
      <c r="A8" s="8" t="s">
        <v>6</v>
      </c>
      <c r="B8" s="9" t="str">
        <f t="shared" si="0"/>
        <v>taak 1.2</v>
      </c>
      <c r="C8" s="18"/>
      <c r="D8" s="11"/>
      <c r="E8" s="13">
        <v>43717</v>
      </c>
      <c r="F8" s="13">
        <v>43720</v>
      </c>
      <c r="G8" s="14">
        <f>_xlfn.AGGREGATE( AGGR_FUN, AGGR_OPT, G9:G12 ) * nFACTOR</f>
        <v>88</v>
      </c>
      <c r="H8" s="12">
        <f>_xlfn.AGGREGATE( AGGR_FUN, AGGR_OPT, H9:H12 ) * nFACTOR</f>
        <v>35200</v>
      </c>
    </row>
    <row r="9" spans="1:8" ht="12.75" x14ac:dyDescent="0.2">
      <c r="A9" s="15" t="s">
        <v>7</v>
      </c>
      <c r="B9" s="16" t="str">
        <f t="shared" si="0"/>
        <v>taak 1.2.1</v>
      </c>
      <c r="C9" s="18" t="str">
        <f>"omschr " &amp; A9</f>
        <v>omschr 1.2.1</v>
      </c>
      <c r="D9" s="18" t="str">
        <f>"persoon " &amp; A9</f>
        <v>persoon 1.2.1</v>
      </c>
      <c r="E9" s="20">
        <v>43717</v>
      </c>
      <c r="F9" s="20">
        <v>43720</v>
      </c>
      <c r="G9" s="21">
        <v>32</v>
      </c>
      <c r="H9" s="19">
        <f>G9*400</f>
        <v>12800</v>
      </c>
    </row>
    <row r="10" spans="1:8" ht="12.75" x14ac:dyDescent="0.2">
      <c r="A10" s="8" t="s">
        <v>8</v>
      </c>
      <c r="B10" s="9" t="str">
        <f t="shared" si="0"/>
        <v>taak 1.3</v>
      </c>
      <c r="C10" s="18"/>
      <c r="D10" s="11"/>
      <c r="E10" s="13">
        <v>43724</v>
      </c>
      <c r="F10" s="13">
        <v>43735</v>
      </c>
      <c r="G10" s="14">
        <f>_xlfn.AGGREGATE( AGGR_FUN, AGGR_OPT, G11:G14 ) * nFACTOR</f>
        <v>72</v>
      </c>
      <c r="H10" s="12">
        <f>_xlfn.AGGREGATE( AGGR_FUN, AGGR_OPT, H11:H14 ) * nFACTOR</f>
        <v>28800</v>
      </c>
    </row>
    <row r="11" spans="1:8" ht="12.75" x14ac:dyDescent="0.2">
      <c r="A11" s="15" t="s">
        <v>9</v>
      </c>
      <c r="B11" s="16" t="str">
        <f t="shared" si="0"/>
        <v>taak 1.3.1</v>
      </c>
      <c r="C11" s="18" t="str">
        <f>"omschr " &amp; A11</f>
        <v>omschr 1.3.1</v>
      </c>
      <c r="D11" s="18" t="str">
        <f>"persoon " &amp; A11</f>
        <v>persoon 1.3.1</v>
      </c>
      <c r="E11" s="20">
        <v>43724</v>
      </c>
      <c r="F11" s="20">
        <v>43728</v>
      </c>
      <c r="G11" s="21">
        <v>40</v>
      </c>
      <c r="H11" s="19">
        <f t="shared" ref="H11:H14" si="2">G11*400</f>
        <v>16000</v>
      </c>
    </row>
    <row r="12" spans="1:8" ht="12.75" x14ac:dyDescent="0.2">
      <c r="A12" s="15" t="s">
        <v>10</v>
      </c>
      <c r="B12" s="16" t="str">
        <f t="shared" si="0"/>
        <v>taak 1.3.2</v>
      </c>
      <c r="C12" s="18" t="str">
        <f>"omschr " &amp; A12</f>
        <v>omschr 1.3.2</v>
      </c>
      <c r="D12" s="18" t="str">
        <f>"persoon " &amp; A12</f>
        <v>persoon 1.3.2</v>
      </c>
      <c r="E12" s="20">
        <v>43731</v>
      </c>
      <c r="F12" s="20">
        <v>43732</v>
      </c>
      <c r="G12" s="21">
        <v>16</v>
      </c>
      <c r="H12" s="19">
        <f t="shared" si="2"/>
        <v>6400</v>
      </c>
    </row>
    <row r="13" spans="1:8" ht="12.75" x14ac:dyDescent="0.2">
      <c r="A13" s="15" t="s">
        <v>11</v>
      </c>
      <c r="B13" s="16" t="str">
        <f t="shared" si="0"/>
        <v>taak 1.3.3</v>
      </c>
      <c r="C13" s="18" t="str">
        <f>"omschr " &amp; A13</f>
        <v>omschr 1.3.3</v>
      </c>
      <c r="D13" s="18" t="str">
        <f>"persoon " &amp; A13</f>
        <v>persoon 1.3.3</v>
      </c>
      <c r="E13" s="20">
        <v>43732</v>
      </c>
      <c r="F13" s="20">
        <v>43733</v>
      </c>
      <c r="G13" s="21">
        <v>8</v>
      </c>
      <c r="H13" s="19">
        <f t="shared" si="2"/>
        <v>3200</v>
      </c>
    </row>
    <row r="14" spans="1:8" ht="12.75" x14ac:dyDescent="0.2">
      <c r="A14" s="15" t="s">
        <v>12</v>
      </c>
      <c r="B14" s="16" t="str">
        <f t="shared" si="0"/>
        <v>taak 1.3.4</v>
      </c>
      <c r="C14" s="18" t="str">
        <f>"omschr " &amp; A14</f>
        <v>omschr 1.3.4</v>
      </c>
      <c r="D14" s="18" t="str">
        <f>"persoon " &amp; A14</f>
        <v>persoon 1.3.4</v>
      </c>
      <c r="E14" s="20">
        <v>43734</v>
      </c>
      <c r="F14" s="20">
        <v>43735</v>
      </c>
      <c r="G14" s="21">
        <v>8</v>
      </c>
      <c r="H14" s="19">
        <f t="shared" si="2"/>
        <v>3200</v>
      </c>
    </row>
    <row r="15" spans="1:8" ht="12.75" x14ac:dyDescent="0.2">
      <c r="A15" s="8" t="s">
        <v>13</v>
      </c>
      <c r="B15" s="9" t="str">
        <f t="shared" si="0"/>
        <v>taak 1.4</v>
      </c>
      <c r="C15" s="18"/>
      <c r="D15" s="11"/>
      <c r="E15" s="13">
        <v>43739</v>
      </c>
      <c r="F15" s="13">
        <v>43791</v>
      </c>
      <c r="G15" s="14">
        <f>_xlfn.AGGREGATE( AGGR_FUN, AGGR_OPT, G16:G19 ) * nFACTOR</f>
        <v>28</v>
      </c>
      <c r="H15" s="12">
        <f>_xlfn.AGGREGATE( AGGR_FUN, AGGR_OPT, H16:H19 ) * nFACTOR</f>
        <v>11200</v>
      </c>
    </row>
    <row r="16" spans="1:8" ht="12.75" x14ac:dyDescent="0.2">
      <c r="A16" s="8" t="s">
        <v>14</v>
      </c>
      <c r="B16" s="22" t="str">
        <f t="shared" si="0"/>
        <v>taak 1.4.1</v>
      </c>
      <c r="C16" s="18"/>
      <c r="D16" s="11"/>
      <c r="E16" s="13">
        <v>43739</v>
      </c>
      <c r="F16" s="13">
        <v>43756</v>
      </c>
      <c r="G16" s="14">
        <f>_xlfn.AGGREGATE( AGGR_FUN, AGGR_OPT, G17:G20 ) * nFACTOR</f>
        <v>40</v>
      </c>
      <c r="H16" s="12">
        <f>_xlfn.AGGREGATE( AGGR_FUN, AGGR_OPT, H17:H20 ) * nFACTOR</f>
        <v>16000</v>
      </c>
    </row>
    <row r="17" spans="1:8" ht="12.75" x14ac:dyDescent="0.2">
      <c r="A17" s="15" t="s">
        <v>15</v>
      </c>
      <c r="B17" s="23" t="str">
        <f t="shared" si="0"/>
        <v>taak 1.4.1.1</v>
      </c>
      <c r="C17" s="18" t="str">
        <f>"omschr " &amp; A17</f>
        <v>omschr 1.4.1.1</v>
      </c>
      <c r="D17" s="18" t="str">
        <f>"persoon " &amp; A17</f>
        <v>persoon 1.4.1.1</v>
      </c>
      <c r="E17" s="20">
        <v>43739</v>
      </c>
      <c r="F17" s="20">
        <v>43742</v>
      </c>
      <c r="G17" s="21">
        <v>12</v>
      </c>
      <c r="H17" s="19">
        <f t="shared" ref="H17:H20" si="3">G17*400</f>
        <v>4800</v>
      </c>
    </row>
    <row r="18" spans="1:8" ht="12.75" x14ac:dyDescent="0.2">
      <c r="A18" s="15" t="s">
        <v>16</v>
      </c>
      <c r="B18" s="23" t="str">
        <f t="shared" si="0"/>
        <v>taak 1.4.1.2</v>
      </c>
      <c r="C18" s="18" t="str">
        <f>"omschr " &amp; A18</f>
        <v>omschr 1.4.1.2</v>
      </c>
      <c r="D18" s="18" t="str">
        <f>"persoon " &amp; A18</f>
        <v>persoon 1.4.1.2</v>
      </c>
      <c r="E18" s="20">
        <v>43745</v>
      </c>
      <c r="F18" s="20">
        <v>43749</v>
      </c>
      <c r="G18" s="21">
        <v>12</v>
      </c>
      <c r="H18" s="19">
        <f t="shared" si="3"/>
        <v>4800</v>
      </c>
    </row>
    <row r="19" spans="1:8" ht="12.75" x14ac:dyDescent="0.2">
      <c r="A19" s="15" t="s">
        <v>17</v>
      </c>
      <c r="B19" s="23" t="str">
        <f t="shared" si="0"/>
        <v>taak 1.4.1.3</v>
      </c>
      <c r="C19" s="18" t="str">
        <f>"omschr " &amp; A19</f>
        <v>omschr 1.4.1.3</v>
      </c>
      <c r="D19" s="18" t="str">
        <f>"persoon " &amp; A19</f>
        <v>persoon 1.4.1.3</v>
      </c>
      <c r="E19" s="20">
        <v>43745</v>
      </c>
      <c r="F19" s="20">
        <v>43749</v>
      </c>
      <c r="G19" s="21">
        <v>4</v>
      </c>
      <c r="H19" s="19">
        <f t="shared" si="3"/>
        <v>1600</v>
      </c>
    </row>
    <row r="20" spans="1:8" ht="12.75" x14ac:dyDescent="0.2">
      <c r="A20" s="15" t="s">
        <v>18</v>
      </c>
      <c r="B20" s="23" t="str">
        <f t="shared" si="0"/>
        <v>taak 1.4.1.4</v>
      </c>
      <c r="C20" s="18" t="str">
        <f>"omschr " &amp; A20</f>
        <v>omschr 1.4.1.4</v>
      </c>
      <c r="D20" s="18" t="str">
        <f>"persoon " &amp; A20</f>
        <v>persoon 1.4.1.4</v>
      </c>
      <c r="E20" s="20">
        <v>43752</v>
      </c>
      <c r="F20" s="20">
        <v>43756</v>
      </c>
      <c r="G20" s="21">
        <v>12</v>
      </c>
      <c r="H20" s="19">
        <f t="shared" si="3"/>
        <v>4800</v>
      </c>
    </row>
    <row r="21" spans="1:8" ht="12.75" x14ac:dyDescent="0.2">
      <c r="A21" s="8" t="s">
        <v>19</v>
      </c>
      <c r="B21" s="22" t="str">
        <f t="shared" si="0"/>
        <v>taak 1.4.2</v>
      </c>
      <c r="C21" s="18"/>
      <c r="D21" s="11"/>
      <c r="E21" s="13">
        <v>43759</v>
      </c>
      <c r="F21" s="13">
        <v>43763</v>
      </c>
      <c r="G21" s="14">
        <f>_xlfn.AGGREGATE( AGGR_FUN, AGGR_OPT, G22:G25 ) * nFACTOR</f>
        <v>10</v>
      </c>
      <c r="H21" s="12">
        <f>_xlfn.AGGREGATE( AGGR_FUN, AGGR_OPT, H22:H25 ) * nFACTOR</f>
        <v>4000</v>
      </c>
    </row>
    <row r="22" spans="1:8" ht="12.75" x14ac:dyDescent="0.2">
      <c r="A22" s="15" t="s">
        <v>20</v>
      </c>
      <c r="B22" s="23" t="str">
        <f t="shared" si="0"/>
        <v>taak 1.4.2.1</v>
      </c>
      <c r="C22" s="18" t="str">
        <f>"omschr " &amp; A22</f>
        <v>omschr 1.4.2.1</v>
      </c>
      <c r="D22" s="18" t="str">
        <f>"persoon " &amp; A22</f>
        <v>persoon 1.4.2.1</v>
      </c>
      <c r="E22" s="20">
        <v>43759</v>
      </c>
      <c r="F22" s="20">
        <v>43760</v>
      </c>
      <c r="G22" s="21">
        <v>4</v>
      </c>
      <c r="H22" s="19">
        <f t="shared" ref="H22:H25" si="4">G22*400</f>
        <v>1600</v>
      </c>
    </row>
    <row r="23" spans="1:8" ht="12.75" x14ac:dyDescent="0.2">
      <c r="A23" s="15" t="s">
        <v>21</v>
      </c>
      <c r="B23" s="23" t="str">
        <f t="shared" si="0"/>
        <v>taak 1.4.2.2</v>
      </c>
      <c r="C23" s="18" t="str">
        <f>"omschr " &amp; A23</f>
        <v>omschr 1.4.2.2</v>
      </c>
      <c r="D23" s="18" t="str">
        <f>"persoon " &amp; A23</f>
        <v>persoon 1.4.2.2</v>
      </c>
      <c r="E23" s="20">
        <v>43759</v>
      </c>
      <c r="F23" s="20">
        <v>43760</v>
      </c>
      <c r="G23" s="21">
        <v>2</v>
      </c>
      <c r="H23" s="19">
        <f t="shared" si="4"/>
        <v>800</v>
      </c>
    </row>
    <row r="24" spans="1:8" ht="12.75" x14ac:dyDescent="0.2">
      <c r="A24" s="15" t="s">
        <v>22</v>
      </c>
      <c r="B24" s="23" t="str">
        <f t="shared" si="0"/>
        <v>taak 1.4.2.3</v>
      </c>
      <c r="C24" s="18" t="str">
        <f>"omschr " &amp; A24</f>
        <v>omschr 1.4.2.3</v>
      </c>
      <c r="D24" s="18" t="str">
        <f>"persoon " &amp; A24</f>
        <v>persoon 1.4.2.3</v>
      </c>
      <c r="E24" s="20">
        <v>43761</v>
      </c>
      <c r="F24" s="20">
        <v>43762</v>
      </c>
      <c r="G24" s="21">
        <v>2</v>
      </c>
      <c r="H24" s="19">
        <f t="shared" si="4"/>
        <v>800</v>
      </c>
    </row>
    <row r="25" spans="1:8" ht="12.75" x14ac:dyDescent="0.2">
      <c r="A25" s="15" t="s">
        <v>23</v>
      </c>
      <c r="B25" s="23" t="str">
        <f t="shared" si="0"/>
        <v>taak 1.4.2.4</v>
      </c>
      <c r="C25" s="18" t="str">
        <f>"omschr " &amp; A25</f>
        <v>omschr 1.4.2.4</v>
      </c>
      <c r="D25" s="18" t="str">
        <f>"persoon " &amp; A25</f>
        <v>persoon 1.4.2.4</v>
      </c>
      <c r="E25" s="20">
        <v>43763</v>
      </c>
      <c r="F25" s="20">
        <v>43763</v>
      </c>
      <c r="G25" s="21">
        <v>2</v>
      </c>
      <c r="H25" s="19">
        <f t="shared" si="4"/>
        <v>800</v>
      </c>
    </row>
    <row r="26" spans="1:8" ht="12.75" x14ac:dyDescent="0.2">
      <c r="A26" s="8" t="s">
        <v>24</v>
      </c>
      <c r="B26" s="22" t="str">
        <f t="shared" si="0"/>
        <v>taak 1.4.3</v>
      </c>
      <c r="C26" s="18"/>
      <c r="D26" s="11"/>
      <c r="E26" s="13">
        <v>43739</v>
      </c>
      <c r="F26" s="13">
        <v>43763</v>
      </c>
      <c r="G26" s="14">
        <f>_xlfn.AGGREGATE( AGGR_FUN, AGGR_OPT, G27:G30 ) * nFACTOR</f>
        <v>33</v>
      </c>
      <c r="H26" s="12">
        <f>_xlfn.AGGREGATE( AGGR_FUN, AGGR_OPT, H27:H30 ) * nFACTOR</f>
        <v>13200</v>
      </c>
    </row>
    <row r="27" spans="1:8" ht="12.75" x14ac:dyDescent="0.2">
      <c r="A27" s="15" t="s">
        <v>25</v>
      </c>
      <c r="B27" s="23" t="str">
        <f t="shared" si="0"/>
        <v>taak 1.4.3.1</v>
      </c>
      <c r="C27" s="18" t="str">
        <f>"omschr " &amp; A27</f>
        <v>omschr 1.4.3.1</v>
      </c>
      <c r="D27" s="18" t="str">
        <f>"persoon " &amp; A27</f>
        <v>persoon 1.4.3.1</v>
      </c>
      <c r="E27" s="20">
        <v>43739</v>
      </c>
      <c r="F27" s="20">
        <v>43742</v>
      </c>
      <c r="G27" s="21">
        <v>12</v>
      </c>
      <c r="H27" s="19">
        <f t="shared" ref="H27:H30" si="5">G27*400</f>
        <v>4800</v>
      </c>
    </row>
    <row r="28" spans="1:8" ht="12.75" x14ac:dyDescent="0.2">
      <c r="A28" s="15" t="s">
        <v>26</v>
      </c>
      <c r="B28" s="23" t="str">
        <f t="shared" si="0"/>
        <v>taak 1.4.3.2</v>
      </c>
      <c r="C28" s="18" t="str">
        <f>"omschr " &amp; A28</f>
        <v>omschr 1.4.3.2</v>
      </c>
      <c r="D28" s="18" t="str">
        <f>"persoon " &amp; A28</f>
        <v>persoon 1.4.3.2</v>
      </c>
      <c r="E28" s="20">
        <v>43745</v>
      </c>
      <c r="F28" s="20">
        <v>43749</v>
      </c>
      <c r="G28" s="21">
        <v>12</v>
      </c>
      <c r="H28" s="19">
        <f t="shared" si="5"/>
        <v>4800</v>
      </c>
    </row>
    <row r="29" spans="1:8" ht="12.75" x14ac:dyDescent="0.2">
      <c r="A29" s="15" t="s">
        <v>27</v>
      </c>
      <c r="B29" s="23" t="str">
        <f t="shared" si="0"/>
        <v>taak 1.4.3.3</v>
      </c>
      <c r="C29" s="18" t="str">
        <f>"omschr " &amp; A29</f>
        <v>omschr 1.4.3.3</v>
      </c>
      <c r="D29" s="18" t="str">
        <f>"persoon " &amp; A29</f>
        <v>persoon 1.4.3.3</v>
      </c>
      <c r="E29" s="20">
        <v>43752</v>
      </c>
      <c r="F29" s="20">
        <v>43754</v>
      </c>
      <c r="G29" s="21">
        <v>1</v>
      </c>
      <c r="H29" s="19">
        <f t="shared" si="5"/>
        <v>400</v>
      </c>
    </row>
    <row r="30" spans="1:8" ht="12.75" x14ac:dyDescent="0.2">
      <c r="A30" s="15" t="s">
        <v>28</v>
      </c>
      <c r="B30" s="23" t="str">
        <f t="shared" si="0"/>
        <v>taak 1.4.3.4</v>
      </c>
      <c r="C30" s="18" t="str">
        <f>"omschr " &amp; A30</f>
        <v>omschr 1.4.3.4</v>
      </c>
      <c r="D30" s="18" t="str">
        <f>"persoon " &amp; A30</f>
        <v>persoon 1.4.3.4</v>
      </c>
      <c r="E30" s="20">
        <v>43761</v>
      </c>
      <c r="F30" s="20">
        <v>43763</v>
      </c>
      <c r="G30" s="21">
        <v>8</v>
      </c>
      <c r="H30" s="19">
        <f t="shared" si="5"/>
        <v>3200</v>
      </c>
    </row>
    <row r="31" spans="1:8" ht="12.75" x14ac:dyDescent="0.2">
      <c r="A31" s="8" t="s">
        <v>29</v>
      </c>
      <c r="B31" s="22" t="str">
        <f t="shared" si="0"/>
        <v>taak 1.4.4</v>
      </c>
      <c r="C31" s="18"/>
      <c r="D31" s="11"/>
      <c r="E31" s="13">
        <v>43773</v>
      </c>
      <c r="F31" s="13">
        <v>43791</v>
      </c>
      <c r="G31" s="14">
        <f>_xlfn.AGGREGATE( AGGR_FUN, AGGR_OPT, G32:G35 ) * nFACTOR</f>
        <v>32</v>
      </c>
      <c r="H31" s="12">
        <f>_xlfn.AGGREGATE( AGGR_FUN, AGGR_OPT, H32:H35 ) * nFACTOR</f>
        <v>12800</v>
      </c>
    </row>
    <row r="32" spans="1:8" ht="12.75" x14ac:dyDescent="0.2">
      <c r="A32" s="15" t="s">
        <v>30</v>
      </c>
      <c r="B32" s="23" t="str">
        <f t="shared" si="0"/>
        <v>taak 1.4.4.1</v>
      </c>
      <c r="C32" s="18" t="str">
        <f>"omschr " &amp; A32</f>
        <v>omschr 1.4.4.1</v>
      </c>
      <c r="D32" s="18" t="str">
        <f>"persoon " &amp; A32</f>
        <v>persoon 1.4.4.1</v>
      </c>
      <c r="E32" s="20">
        <v>43773</v>
      </c>
      <c r="F32" s="20">
        <v>43777</v>
      </c>
      <c r="G32" s="21">
        <v>8</v>
      </c>
      <c r="H32" s="19">
        <f t="shared" ref="H32:H35" si="6">G32*400</f>
        <v>3200</v>
      </c>
    </row>
    <row r="33" spans="1:8" ht="12.75" x14ac:dyDescent="0.2">
      <c r="A33" s="15" t="s">
        <v>31</v>
      </c>
      <c r="B33" s="23" t="str">
        <f t="shared" si="0"/>
        <v>taak 1.4.4.2</v>
      </c>
      <c r="C33" s="18" t="str">
        <f>"omschr " &amp; A33</f>
        <v>omschr 1.4.4.2</v>
      </c>
      <c r="D33" s="18" t="str">
        <f>"persoon " &amp; A33</f>
        <v>persoon 1.4.4.2</v>
      </c>
      <c r="E33" s="20">
        <v>43780</v>
      </c>
      <c r="F33" s="20">
        <v>43780</v>
      </c>
      <c r="G33" s="21">
        <v>4</v>
      </c>
      <c r="H33" s="19">
        <f t="shared" si="6"/>
        <v>1600</v>
      </c>
    </row>
    <row r="34" spans="1:8" ht="12.75" x14ac:dyDescent="0.2">
      <c r="A34" s="15" t="s">
        <v>32</v>
      </c>
      <c r="B34" s="23" t="str">
        <f t="shared" ref="B34:B51" si="7">"taak " &amp; A34</f>
        <v>taak 1.4.4.3</v>
      </c>
      <c r="C34" s="18" t="str">
        <f>"omschr " &amp; A34</f>
        <v>omschr 1.4.4.3</v>
      </c>
      <c r="D34" s="18" t="str">
        <f>"persoon " &amp; A34</f>
        <v>persoon 1.4.4.3</v>
      </c>
      <c r="E34" s="20">
        <v>43781</v>
      </c>
      <c r="F34" s="20">
        <v>43784</v>
      </c>
      <c r="G34" s="21">
        <v>12</v>
      </c>
      <c r="H34" s="19">
        <f t="shared" si="6"/>
        <v>4800</v>
      </c>
    </row>
    <row r="35" spans="1:8" ht="12.75" x14ac:dyDescent="0.2">
      <c r="A35" s="15" t="s">
        <v>33</v>
      </c>
      <c r="B35" s="23" t="str">
        <f t="shared" si="7"/>
        <v>taak 1.4.4.4</v>
      </c>
      <c r="C35" s="18" t="str">
        <f>"omschr " &amp; A35</f>
        <v>omschr 1.4.4.4</v>
      </c>
      <c r="D35" s="18" t="str">
        <f>"persoon " &amp; A35</f>
        <v>persoon 1.4.4.4</v>
      </c>
      <c r="E35" s="20">
        <v>43787</v>
      </c>
      <c r="F35" s="20">
        <v>43791</v>
      </c>
      <c r="G35" s="21">
        <v>8</v>
      </c>
      <c r="H35" s="19">
        <f t="shared" si="6"/>
        <v>3200</v>
      </c>
    </row>
    <row r="36" spans="1:8" ht="12.75" x14ac:dyDescent="0.2">
      <c r="A36" s="8" t="s">
        <v>34</v>
      </c>
      <c r="B36" s="22" t="str">
        <f t="shared" si="7"/>
        <v>taak 1.4.5</v>
      </c>
      <c r="C36" s="18"/>
      <c r="D36" s="11"/>
      <c r="E36" s="13">
        <v>43787</v>
      </c>
      <c r="F36" s="13">
        <v>43787</v>
      </c>
      <c r="G36" s="14">
        <f>_xlfn.AGGREGATE( AGGR_FUN, AGGR_OPT, G37:G40 ) * nFACTOR</f>
        <v>5</v>
      </c>
      <c r="H36" s="12">
        <f>_xlfn.AGGREGATE( AGGR_FUN, AGGR_OPT, H37:H40 ) * nFACTOR</f>
        <v>2000</v>
      </c>
    </row>
    <row r="37" spans="1:8" ht="12.75" x14ac:dyDescent="0.2">
      <c r="A37" s="15" t="s">
        <v>35</v>
      </c>
      <c r="B37" s="23" t="str">
        <f t="shared" si="7"/>
        <v>taak 1.4.5.1</v>
      </c>
      <c r="C37" s="18" t="str">
        <f>"omschr " &amp; A37</f>
        <v>omschr 1.4.5.1</v>
      </c>
      <c r="D37" s="18" t="str">
        <f>"persoon " &amp; A37</f>
        <v>persoon 1.4.5.1</v>
      </c>
      <c r="E37" s="20">
        <v>43787</v>
      </c>
      <c r="F37" s="20">
        <v>43787</v>
      </c>
      <c r="G37" s="21">
        <v>1</v>
      </c>
      <c r="H37" s="19">
        <f t="shared" ref="H37:H40" si="8">G37*400</f>
        <v>400</v>
      </c>
    </row>
    <row r="38" spans="1:8" ht="12.75" x14ac:dyDescent="0.2">
      <c r="A38" s="15" t="s">
        <v>36</v>
      </c>
      <c r="B38" s="23" t="str">
        <f t="shared" si="7"/>
        <v>taak 1.4.5.2</v>
      </c>
      <c r="C38" s="18" t="str">
        <f>"omschr " &amp; A38</f>
        <v>omschr 1.4.5.2</v>
      </c>
      <c r="D38" s="18" t="str">
        <f>"persoon " &amp; A38</f>
        <v>persoon 1.4.5.2</v>
      </c>
      <c r="E38" s="20">
        <v>43787</v>
      </c>
      <c r="F38" s="20">
        <v>43787</v>
      </c>
      <c r="G38" s="21">
        <v>2</v>
      </c>
      <c r="H38" s="19">
        <f t="shared" si="8"/>
        <v>800</v>
      </c>
    </row>
    <row r="39" spans="1:8" ht="12.75" x14ac:dyDescent="0.2">
      <c r="A39" s="15" t="s">
        <v>37</v>
      </c>
      <c r="B39" s="23" t="str">
        <f t="shared" si="7"/>
        <v>taak 1.4.5.3</v>
      </c>
      <c r="C39" s="18" t="str">
        <f>"omschr " &amp; A39</f>
        <v>omschr 1.4.5.3</v>
      </c>
      <c r="D39" s="18" t="str">
        <f>"persoon " &amp; A39</f>
        <v>persoon 1.4.5.3</v>
      </c>
      <c r="E39" s="20">
        <v>43787</v>
      </c>
      <c r="F39" s="20">
        <v>43787</v>
      </c>
      <c r="G39" s="21">
        <v>1</v>
      </c>
      <c r="H39" s="19">
        <f t="shared" si="8"/>
        <v>400</v>
      </c>
    </row>
    <row r="40" spans="1:8" ht="12.75" x14ac:dyDescent="0.2">
      <c r="A40" s="15" t="s">
        <v>38</v>
      </c>
      <c r="B40" s="23" t="str">
        <f t="shared" si="7"/>
        <v>taak 1.4.5.4</v>
      </c>
      <c r="C40" s="18" t="str">
        <f>"omschr " &amp; A40</f>
        <v>omschr 1.4.5.4</v>
      </c>
      <c r="D40" s="18" t="str">
        <f>"persoon " &amp; A40</f>
        <v>persoon 1.4.5.4</v>
      </c>
      <c r="E40" s="20">
        <v>43787</v>
      </c>
      <c r="F40" s="20">
        <v>43787</v>
      </c>
      <c r="G40" s="21">
        <v>1</v>
      </c>
      <c r="H40" s="19">
        <f t="shared" si="8"/>
        <v>400</v>
      </c>
    </row>
    <row r="41" spans="1:8" ht="12.75" x14ac:dyDescent="0.2">
      <c r="A41" s="8" t="s">
        <v>39</v>
      </c>
      <c r="B41" s="9" t="str">
        <f t="shared" si="7"/>
        <v>taak 1.5</v>
      </c>
      <c r="C41" s="18"/>
      <c r="D41" s="11"/>
      <c r="E41" s="13">
        <v>43794</v>
      </c>
      <c r="F41" s="13">
        <v>43819</v>
      </c>
      <c r="G41" s="14">
        <f>_xlfn.AGGREGATE( AGGR_FUN, AGGR_OPT, G42:G45 ) * nFACTOR</f>
        <v>21</v>
      </c>
      <c r="H41" s="12">
        <f>_xlfn.AGGREGATE( AGGR_FUN, AGGR_OPT, H42:H45 ) * nFACTOR</f>
        <v>8400</v>
      </c>
    </row>
    <row r="42" spans="1:8" ht="12.75" x14ac:dyDescent="0.2">
      <c r="A42" s="15" t="s">
        <v>40</v>
      </c>
      <c r="B42" s="16" t="str">
        <f t="shared" si="7"/>
        <v>taak 1.5.1</v>
      </c>
      <c r="C42" s="18" t="str">
        <f>"omschr " &amp; A42</f>
        <v>omschr 1.5.1</v>
      </c>
      <c r="D42" s="18" t="str">
        <f>"persoon " &amp; A42</f>
        <v>persoon 1.5.1</v>
      </c>
      <c r="E42" s="20">
        <v>43794</v>
      </c>
      <c r="F42" s="20">
        <v>43797</v>
      </c>
      <c r="G42" s="21">
        <v>1</v>
      </c>
      <c r="H42" s="19">
        <f t="shared" ref="H42:H46" si="9">G42*400</f>
        <v>400</v>
      </c>
    </row>
    <row r="43" spans="1:8" ht="12.75" x14ac:dyDescent="0.2">
      <c r="A43" s="15" t="s">
        <v>41</v>
      </c>
      <c r="B43" s="16" t="str">
        <f t="shared" si="7"/>
        <v>taak 1.5.2</v>
      </c>
      <c r="C43" s="18" t="str">
        <f>"omschr " &amp; A43</f>
        <v>omschr 1.5.2</v>
      </c>
      <c r="D43" s="18" t="str">
        <f>"persoon " &amp; A43</f>
        <v>persoon 1.5.2</v>
      </c>
      <c r="E43" s="20">
        <v>43798</v>
      </c>
      <c r="F43" s="20">
        <v>43798</v>
      </c>
      <c r="G43" s="21">
        <v>8</v>
      </c>
      <c r="H43" s="19">
        <f t="shared" si="9"/>
        <v>3200</v>
      </c>
    </row>
    <row r="44" spans="1:8" ht="12.75" x14ac:dyDescent="0.2">
      <c r="A44" s="15" t="s">
        <v>42</v>
      </c>
      <c r="B44" s="16" t="str">
        <f t="shared" si="7"/>
        <v>taak 1.5.3</v>
      </c>
      <c r="C44" s="18" t="str">
        <f>"omschr " &amp; A44</f>
        <v>omschr 1.5.3</v>
      </c>
      <c r="D44" s="18" t="str">
        <f>"persoon " &amp; A44</f>
        <v>persoon 1.5.3</v>
      </c>
      <c r="E44" s="20">
        <v>43801</v>
      </c>
      <c r="F44" s="20">
        <v>43805</v>
      </c>
      <c r="G44" s="21">
        <v>4</v>
      </c>
      <c r="H44" s="19">
        <f t="shared" si="9"/>
        <v>1600</v>
      </c>
    </row>
    <row r="45" spans="1:8" ht="12.75" x14ac:dyDescent="0.2">
      <c r="A45" s="15" t="s">
        <v>43</v>
      </c>
      <c r="B45" s="16" t="str">
        <f t="shared" si="7"/>
        <v>taak 1.5.4</v>
      </c>
      <c r="C45" s="18" t="str">
        <f>"omschr " &amp; A45</f>
        <v>omschr 1.5.4</v>
      </c>
      <c r="D45" s="18" t="str">
        <f>"persoon " &amp; A45</f>
        <v>persoon 1.5.4</v>
      </c>
      <c r="E45" s="20">
        <v>43808</v>
      </c>
      <c r="F45" s="20">
        <v>43812</v>
      </c>
      <c r="G45" s="21">
        <v>8</v>
      </c>
      <c r="H45" s="19">
        <f t="shared" si="9"/>
        <v>3200</v>
      </c>
    </row>
    <row r="46" spans="1:8" ht="12.75" x14ac:dyDescent="0.2">
      <c r="A46" s="15" t="s">
        <v>44</v>
      </c>
      <c r="B46" s="16" t="str">
        <f t="shared" si="7"/>
        <v>taak 1.5.5</v>
      </c>
      <c r="C46" s="18" t="str">
        <f>"omschr " &amp; A46</f>
        <v>omschr 1.5.5</v>
      </c>
      <c r="D46" s="18" t="str">
        <f>"persoon " &amp; A46</f>
        <v>persoon 1.5.5</v>
      </c>
      <c r="E46" s="20">
        <v>43815</v>
      </c>
      <c r="F46" s="20">
        <v>43819</v>
      </c>
      <c r="G46" s="21">
        <v>2</v>
      </c>
      <c r="H46" s="19">
        <f t="shared" si="9"/>
        <v>800</v>
      </c>
    </row>
    <row r="47" spans="1:8" ht="12.75" x14ac:dyDescent="0.2">
      <c r="A47" s="8" t="s">
        <v>45</v>
      </c>
      <c r="B47" s="9" t="str">
        <f t="shared" si="7"/>
        <v>taak 1.6</v>
      </c>
      <c r="C47" s="18"/>
      <c r="D47" s="11"/>
      <c r="E47" s="13">
        <v>43815</v>
      </c>
      <c r="F47" s="13">
        <v>43819</v>
      </c>
      <c r="G47" s="14">
        <f>_xlfn.AGGREGATE( AGGR_FUN, AGGR_OPT, G48:G51 ) * nFACTOR</f>
        <v>21</v>
      </c>
      <c r="H47" s="12">
        <f>_xlfn.AGGREGATE( AGGR_FUN, AGGR_OPT, H48:H51 ) * nFACTOR</f>
        <v>8400</v>
      </c>
    </row>
    <row r="48" spans="1:8" ht="12.75" x14ac:dyDescent="0.2">
      <c r="A48" s="15" t="s">
        <v>46</v>
      </c>
      <c r="B48" s="16" t="str">
        <f t="shared" si="7"/>
        <v>taak 1.6.1</v>
      </c>
      <c r="C48" s="18" t="str">
        <f>"omschr " &amp; A48</f>
        <v>omschr 1.6.1</v>
      </c>
      <c r="D48" s="18" t="str">
        <f>"persoon " &amp; A48</f>
        <v>persoon 1.6.1</v>
      </c>
      <c r="E48" s="20">
        <v>43815</v>
      </c>
      <c r="F48" s="20">
        <v>43819</v>
      </c>
      <c r="G48" s="21">
        <v>8</v>
      </c>
      <c r="H48" s="19">
        <f t="shared" ref="H48:H49" si="10">G48*400</f>
        <v>3200</v>
      </c>
    </row>
    <row r="49" spans="1:8" ht="12.75" x14ac:dyDescent="0.2">
      <c r="A49" s="15" t="s">
        <v>47</v>
      </c>
      <c r="B49" s="16" t="str">
        <f t="shared" si="7"/>
        <v>taak 1.6.2</v>
      </c>
      <c r="C49" s="18" t="str">
        <f>"omschr " &amp; A49</f>
        <v>omschr 1.6.2</v>
      </c>
      <c r="D49" s="18" t="str">
        <f>"persoon " &amp; A49</f>
        <v>persoon 1.6.2</v>
      </c>
      <c r="E49" s="20">
        <v>43815</v>
      </c>
      <c r="F49" s="20">
        <v>43819</v>
      </c>
      <c r="G49" s="21">
        <v>1</v>
      </c>
      <c r="H49" s="19">
        <f t="shared" si="10"/>
        <v>400</v>
      </c>
    </row>
    <row r="50" spans="1:8" ht="12.75" x14ac:dyDescent="0.2">
      <c r="A50" s="8" t="s">
        <v>48</v>
      </c>
      <c r="B50" s="9" t="str">
        <f t="shared" si="7"/>
        <v>taak 1.7</v>
      </c>
      <c r="C50" s="18"/>
      <c r="D50" s="11"/>
      <c r="E50" s="13">
        <v>43822</v>
      </c>
      <c r="F50" s="13">
        <v>43822</v>
      </c>
      <c r="G50" s="14">
        <f>_xlfn.AGGREGATE( AGGR_FUN, AGGR_OPT, G51:G54 ) * nFACTOR</f>
        <v>12</v>
      </c>
      <c r="H50" s="12">
        <f>_xlfn.AGGREGATE( AGGR_FUN, AGGR_OPT, H51:H54 ) * nFACTOR</f>
        <v>4800</v>
      </c>
    </row>
    <row r="51" spans="1:8" ht="12.75" x14ac:dyDescent="0.2">
      <c r="A51" s="15" t="s">
        <v>49</v>
      </c>
      <c r="B51" s="16" t="str">
        <f t="shared" si="7"/>
        <v>taak 1.7.1</v>
      </c>
      <c r="C51" s="18" t="str">
        <f>"omschr " &amp; A51</f>
        <v>omschr 1.7.1</v>
      </c>
      <c r="D51" s="18" t="str">
        <f>"persoon " &amp; A51</f>
        <v>persoon 1.7.1</v>
      </c>
      <c r="E51" s="20">
        <v>43822</v>
      </c>
      <c r="F51" s="20">
        <v>43822</v>
      </c>
      <c r="G51" s="21">
        <v>12</v>
      </c>
      <c r="H51" s="19">
        <f t="shared" ref="H51" si="11">G51*400</f>
        <v>4800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9DDE6F2BDDC4CB748FA61676A3629" ma:contentTypeVersion="11" ma:contentTypeDescription="Een nieuw document maken." ma:contentTypeScope="" ma:versionID="1bf345827d10fa9c52161934a25a66ab">
  <xsd:schema xmlns:xsd="http://www.w3.org/2001/XMLSchema" xmlns:xs="http://www.w3.org/2001/XMLSchema" xmlns:p="http://schemas.microsoft.com/office/2006/metadata/properties" xmlns:ns3="9e028457-9a26-411b-aeb5-4798c7d4c10e" xmlns:ns4="5565cbc5-314c-4b24-92c8-11a4109bbfdf" targetNamespace="http://schemas.microsoft.com/office/2006/metadata/properties" ma:root="true" ma:fieldsID="d401d702d957da8725f34a0a803cf23c" ns3:_="" ns4:_="">
    <xsd:import namespace="9e028457-9a26-411b-aeb5-4798c7d4c10e"/>
    <xsd:import namespace="5565cbc5-314c-4b24-92c8-11a4109bbfd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28457-9a26-411b-aeb5-4798c7d4c1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5cbc5-314c-4b24-92c8-11a4109bbf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4C501-6225-4302-A996-16577C47B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28457-9a26-411b-aeb5-4798c7d4c10e"/>
    <ds:schemaRef ds:uri="5565cbc5-314c-4b24-92c8-11a4109bb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3403E4-E481-49E0-A3C8-8EFB0F46E00D}">
  <ds:schemaRefs>
    <ds:schemaRef ds:uri="9e028457-9a26-411b-aeb5-4798c7d4c10e"/>
    <ds:schemaRef ds:uri="5565cbc5-314c-4b24-92c8-11a4109bbfd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4E8B2C-7A29-44EF-8A79-C4E5CC42ED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2019-08-17T18:42:18Z</dcterms:created>
  <dcterms:modified xsi:type="dcterms:W3CDTF">2019-08-18T14:55:12Z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0x01010006F9DDE6F2BDDC4CB748FA61676A3629</vt:lpwstr>
  </property>
</Properties>
</file>