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Users\Isi\Documents\"/>
    </mc:Choice>
  </mc:AlternateContent>
  <xr:revisionPtr revIDLastSave="0" documentId="13_ncr:1_{562BBB49-97E7-4304-AEE7-36FC71452D0D}" xr6:coauthVersionLast="46" xr6:coauthVersionMax="46" xr10:uidLastSave="{00000000-0000-0000-0000-000000000000}"/>
  <bookViews>
    <workbookView xWindow="-120" yWindow="-120" windowWidth="29040" windowHeight="15840" xr2:uid="{2977E8FB-09B2-4282-9EF1-FC7C2098AF45}"/>
  </bookViews>
  <sheets>
    <sheet name="Uitleg" sheetId="4" r:id="rId1"/>
    <sheet name="Ontwerp1" sheetId="2" r:id="rId2"/>
    <sheet name="Ontwerp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3" i="3" l="1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S4" i="3"/>
  <c r="AS5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3" i="3"/>
  <c r="AR4" i="3"/>
  <c r="AR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3" i="3"/>
  <c r="AQ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3" i="3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3" i="3"/>
  <c r="AO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3" i="3"/>
  <c r="AN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3" i="3"/>
  <c r="AM3" i="3"/>
  <c r="AM22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4" i="3"/>
  <c r="AC15" i="3"/>
  <c r="AB15" i="3"/>
  <c r="AA15" i="3"/>
  <c r="AC5" i="3"/>
  <c r="AB5" i="3"/>
  <c r="AA5" i="3"/>
  <c r="AC16" i="3"/>
  <c r="AB16" i="3"/>
  <c r="AA16" i="3"/>
  <c r="AC6" i="3"/>
  <c r="AB6" i="3"/>
  <c r="AA6" i="3"/>
  <c r="AC17" i="3"/>
  <c r="AB17" i="3"/>
  <c r="AA17" i="3"/>
  <c r="AA7" i="3"/>
  <c r="AC7" i="3"/>
  <c r="AB7" i="3"/>
  <c r="AB18" i="3"/>
  <c r="AC18" i="3"/>
  <c r="AA18" i="3"/>
  <c r="AC8" i="3"/>
  <c r="AA8" i="3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I5" i="2"/>
  <c r="I7" i="2"/>
  <c r="I8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4" i="2"/>
  <c r="AI3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" i="3"/>
  <c r="E54" i="2" l="1"/>
  <c r="B54" i="2"/>
  <c r="I11" i="2" l="1"/>
  <c r="I15" i="2"/>
  <c r="I19" i="2"/>
  <c r="I16" i="2"/>
  <c r="I20" i="2"/>
  <c r="I13" i="2"/>
  <c r="I17" i="2"/>
  <c r="I10" i="2"/>
  <c r="I14" i="2"/>
  <c r="I18" i="2"/>
  <c r="I12" i="2"/>
  <c r="I9" i="2"/>
  <c r="I6" i="2"/>
  <c r="I53" i="3"/>
  <c r="B53" i="3"/>
  <c r="AB8" i="3" l="1"/>
  <c r="AC9" i="3"/>
  <c r="AC19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F4" i="2"/>
  <c r="C4" i="2"/>
  <c r="S53" i="3" l="1"/>
  <c r="Q53" i="3"/>
  <c r="Z5" i="3" s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3" i="3"/>
  <c r="N53" i="3"/>
  <c r="Z16" i="3" s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L53" i="3"/>
  <c r="Z6" i="3" s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G5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" i="3"/>
  <c r="D3" i="3"/>
  <c r="S3" i="3"/>
  <c r="N3" i="3"/>
  <c r="L3" i="3"/>
  <c r="I3" i="3"/>
  <c r="Z15" i="3" l="1"/>
  <c r="Z7" i="3"/>
  <c r="Z17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D53" i="3" l="1"/>
  <c r="Z18" i="3" l="1"/>
  <c r="Z8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</calcChain>
</file>

<file path=xl/sharedStrings.xml><?xml version="1.0" encoding="utf-8"?>
<sst xmlns="http://schemas.openxmlformats.org/spreadsheetml/2006/main" count="121" uniqueCount="54">
  <si>
    <t>Beurt</t>
  </si>
  <si>
    <t>Totaal</t>
  </si>
  <si>
    <t>Serie</t>
  </si>
  <si>
    <t>Biljartvereniging:</t>
  </si>
  <si>
    <t>Thuisploeg:</t>
  </si>
  <si>
    <t>Lidnr:</t>
  </si>
  <si>
    <t>Naam:</t>
  </si>
  <si>
    <t>TMP:</t>
  </si>
  <si>
    <t>GP:</t>
  </si>
  <si>
    <t>HR:</t>
  </si>
  <si>
    <t>GEM:</t>
  </si>
  <si>
    <t>Punten:</t>
  </si>
  <si>
    <t>Totaal:</t>
  </si>
  <si>
    <t>GEM</t>
  </si>
  <si>
    <t>MP:</t>
  </si>
  <si>
    <t>In 20 beurten.</t>
  </si>
  <si>
    <t>Scheidsrechter:</t>
  </si>
  <si>
    <t>Bezoeker:</t>
  </si>
  <si>
    <t>B-D</t>
  </si>
  <si>
    <t>D-B</t>
  </si>
  <si>
    <t>G-I</t>
  </si>
  <si>
    <t>I-G</t>
  </si>
  <si>
    <t>L-N</t>
  </si>
  <si>
    <t>N-L</t>
  </si>
  <si>
    <t>Q-S</t>
  </si>
  <si>
    <t>S-Q</t>
  </si>
  <si>
    <t>Ontwerp 1:</t>
  </si>
  <si>
    <t>Kan gebruikt worden voor één wedstrijd.</t>
  </si>
  <si>
    <t>Soms heeft men een discipline waar meerdere beurten nodig zijn.</t>
  </si>
  <si>
    <t>Ook wanneer men thuis een biljart heeft staan.</t>
  </si>
  <si>
    <t>Rechts al dan niet invullen.</t>
  </si>
  <si>
    <t>Ontwerp 2:</t>
  </si>
  <si>
    <t>Kan gebruikt worden voor meerdere wedstrijden(competitie).</t>
  </si>
  <si>
    <t>Eventueel met een beamer.</t>
  </si>
  <si>
    <t>Geen opschrijfbord meer nodig.</t>
  </si>
  <si>
    <t>Samenvatting eventueel aanpassen.</t>
  </si>
  <si>
    <t>Geheel rechts heb ik de te maken caramboles geplaatst en hun gemiddelde(20 beurten).</t>
  </si>
  <si>
    <t>Kan men verder aanvullen.(caramboles).</t>
  </si>
  <si>
    <t>Thuisploeg</t>
  </si>
  <si>
    <t>Beginnende:</t>
  </si>
  <si>
    <t>Bezoekers:</t>
  </si>
  <si>
    <t>Scheidsrechters:</t>
  </si>
  <si>
    <t>B</t>
  </si>
  <si>
    <t>Voor het gemiddelde :</t>
  </si>
  <si>
    <t>Formule aanpassen volgende wedstrijden.</t>
  </si>
  <si>
    <t>B53 door D53;G53;I53;L53;N53;Q53 en S53</t>
  </si>
  <si>
    <t>het gelijkteken Afronden naar beneden(B53/beurten;2)</t>
  </si>
  <si>
    <t>Om het gemiddelde te berekenen gebruik de formule afronden.naar.beneden</t>
  </si>
  <si>
    <t>Het gelijkaan teken afronden naar beneden(B53/17;2)</t>
  </si>
  <si>
    <t>Dit is een voorbeeld(zie ontwerp 2)</t>
  </si>
  <si>
    <t>Gemaakte caramboles delen door de beurten.</t>
  </si>
  <si>
    <t>Geheel rechts kan U rij 1 aanpassen indien nodig.</t>
  </si>
  <si>
    <t>Vul eens 60 in,in de plaats van 23</t>
  </si>
  <si>
    <t>Of typ gewoon het gemiddelde(zie geheel rechts).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</si>
</sst>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1" xfId="0" applyFill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Font="1"/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21</xdr:row>
      <xdr:rowOff>9525</xdr:rowOff>
    </xdr:from>
    <xdr:to>
      <xdr:col>14</xdr:col>
      <xdr:colOff>571500</xdr:colOff>
      <xdr:row>24</xdr:row>
      <xdr:rowOff>0</xdr:rowOff>
    </xdr:to>
    <xdr:sp macro="[0]!Wissen" textlink="">
      <xdr:nvSpPr>
        <xdr:cNvPr id="2" name="Rechthoek 1">
          <a:extLst>
            <a:ext uri="{FF2B5EF4-FFF2-40B4-BE49-F238E27FC236}">
              <a16:creationId xmlns:a16="http://schemas.microsoft.com/office/drawing/2014/main" id="{2611D793-F164-4BE8-9628-E0A60B6C271E}"/>
            </a:ext>
          </a:extLst>
        </xdr:cNvPr>
        <xdr:cNvSpPr/>
      </xdr:nvSpPr>
      <xdr:spPr>
        <a:xfrm>
          <a:off x="5086350" y="4181475"/>
          <a:ext cx="1162050" cy="561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/>
            <a:t>Wissen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</xdr:colOff>
      <xdr:row>33</xdr:row>
      <xdr:rowOff>19050</xdr:rowOff>
    </xdr:from>
    <xdr:to>
      <xdr:col>23</xdr:col>
      <xdr:colOff>476250</xdr:colOff>
      <xdr:row>35</xdr:row>
      <xdr:rowOff>171450</xdr:rowOff>
    </xdr:to>
    <xdr:sp macro="[0]!Wissen_1" textlink="">
      <xdr:nvSpPr>
        <xdr:cNvPr id="2" name="Rechthoek 1">
          <a:extLst>
            <a:ext uri="{FF2B5EF4-FFF2-40B4-BE49-F238E27FC236}">
              <a16:creationId xmlns:a16="http://schemas.microsoft.com/office/drawing/2014/main" id="{B50FBE8E-F9B3-4A20-BBC5-5AD848365B8D}"/>
            </a:ext>
          </a:extLst>
        </xdr:cNvPr>
        <xdr:cNvSpPr/>
      </xdr:nvSpPr>
      <xdr:spPr>
        <a:xfrm>
          <a:off x="6800851" y="6305550"/>
          <a:ext cx="1228724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/>
            <a:t>Wissen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15557-2395-4FE7-A38E-5D2755714C5D}">
  <sheetPr codeName="Blad3"/>
  <dimension ref="A1:A23"/>
  <sheetViews>
    <sheetView tabSelected="1" workbookViewId="0">
      <selection activeCell="H27" sqref="H27"/>
    </sheetView>
  </sheetViews>
  <sheetFormatPr defaultRowHeight="15" x14ac:dyDescent="0.25"/>
  <sheetData>
    <row r="1" spans="1:1" x14ac:dyDescent="0.25">
      <c r="A1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53</v>
      </c>
    </row>
    <row r="20" spans="1:1" x14ac:dyDescent="0.25">
      <c r="A20" t="s">
        <v>50</v>
      </c>
    </row>
    <row r="22" spans="1:1" x14ac:dyDescent="0.25">
      <c r="A22" t="s">
        <v>51</v>
      </c>
    </row>
    <row r="23" spans="1:1" x14ac:dyDescent="0.25">
      <c r="A23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FA55B-1EBC-42DD-A824-6D22C6CC10F3}">
  <sheetPr codeName="Blad1"/>
  <dimension ref="A1:T54"/>
  <sheetViews>
    <sheetView workbookViewId="0">
      <selection activeCell="R27" sqref="R27"/>
    </sheetView>
  </sheetViews>
  <sheetFormatPr defaultRowHeight="15" x14ac:dyDescent="0.25"/>
  <cols>
    <col min="1" max="12" width="5.5703125" customWidth="1"/>
    <col min="15" max="15" width="23.5703125" customWidth="1"/>
    <col min="16" max="16" width="5.42578125" bestFit="1" customWidth="1"/>
    <col min="17" max="18" width="4" bestFit="1" customWidth="1"/>
    <col min="19" max="19" width="5.5703125" bestFit="1" customWidth="1"/>
    <col min="20" max="20" width="8" bestFit="1" customWidth="1"/>
  </cols>
  <sheetData>
    <row r="1" spans="1:20" ht="28.5" x14ac:dyDescent="0.45">
      <c r="A1" s="21" t="s">
        <v>3</v>
      </c>
      <c r="N1" s="21" t="s">
        <v>3</v>
      </c>
    </row>
    <row r="2" spans="1:20" x14ac:dyDescent="0.25">
      <c r="A2" s="51"/>
      <c r="B2" s="52"/>
      <c r="C2" s="11"/>
      <c r="D2" s="51"/>
      <c r="E2" s="52"/>
      <c r="F2" s="11"/>
      <c r="G2" s="51"/>
      <c r="H2" s="52"/>
      <c r="I2" s="11"/>
      <c r="J2" s="51"/>
      <c r="K2" s="52"/>
      <c r="L2" s="11"/>
    </row>
    <row r="3" spans="1:20" x14ac:dyDescent="0.25">
      <c r="A3" s="11" t="s">
        <v>0</v>
      </c>
      <c r="B3" s="11" t="s">
        <v>2</v>
      </c>
      <c r="C3" s="11" t="s">
        <v>1</v>
      </c>
      <c r="D3" s="11" t="s">
        <v>0</v>
      </c>
      <c r="E3" s="11" t="s">
        <v>2</v>
      </c>
      <c r="F3" s="11" t="s">
        <v>1</v>
      </c>
      <c r="G3" s="11" t="s">
        <v>0</v>
      </c>
      <c r="H3" s="11" t="s">
        <v>2</v>
      </c>
      <c r="I3" s="11" t="s">
        <v>1</v>
      </c>
      <c r="J3" s="11" t="s">
        <v>0</v>
      </c>
      <c r="K3" s="11" t="s">
        <v>2</v>
      </c>
      <c r="L3" s="11" t="s">
        <v>1</v>
      </c>
    </row>
    <row r="4" spans="1:20" x14ac:dyDescent="0.25">
      <c r="A4" s="1">
        <v>1</v>
      </c>
      <c r="B4" s="8"/>
      <c r="C4" s="9" t="str">
        <f>IF( ISNUMBER( B4 ), SUM( B$2:B4 ), "-" )</f>
        <v>-</v>
      </c>
      <c r="D4" s="1">
        <v>1</v>
      </c>
      <c r="E4" s="8"/>
      <c r="F4" s="9" t="str">
        <f>IF( ISNUMBER( E4 ), SUM( E$2:E4 ), "-" )</f>
        <v>-</v>
      </c>
      <c r="G4" s="1">
        <v>51</v>
      </c>
      <c r="H4" s="8"/>
      <c r="I4" s="22" t="str">
        <f>IF( ISNUMBER( H4 ), $B$54 + SUM( H$2:H4 ), "-" )</f>
        <v>-</v>
      </c>
      <c r="J4" s="1">
        <v>51</v>
      </c>
      <c r="K4" s="8"/>
      <c r="L4" s="9" t="str">
        <f>IF( ISNUMBER( K4 ), $E$54 + SUM( K$2:K4 ), "-" )</f>
        <v>-</v>
      </c>
      <c r="N4" s="18" t="s">
        <v>4</v>
      </c>
    </row>
    <row r="5" spans="1:20" x14ac:dyDescent="0.25">
      <c r="A5" s="1">
        <v>2</v>
      </c>
      <c r="B5" s="8"/>
      <c r="C5" s="9" t="str">
        <f>IF( ISNUMBER( B5 ), SUM( B$2:B5 ), "-" )</f>
        <v>-</v>
      </c>
      <c r="D5" s="1">
        <v>2</v>
      </c>
      <c r="E5" s="8"/>
      <c r="F5" s="9" t="str">
        <f>IF( ISNUMBER( E5 ), SUM( E$2:E5 ), "-" )</f>
        <v>-</v>
      </c>
      <c r="G5" s="1">
        <v>52</v>
      </c>
      <c r="H5" s="8"/>
      <c r="I5" s="9" t="str">
        <f>IF( ISNUMBER( H5 ), $B$54 + SUM( H$2:H5 ), "-" )</f>
        <v>-</v>
      </c>
      <c r="J5" s="1">
        <v>52</v>
      </c>
      <c r="K5" s="8"/>
      <c r="L5" s="9" t="str">
        <f>IF( ISNUMBER( K5 ), $E$54 + SUM( K$2:K5 ), "-" )</f>
        <v>-</v>
      </c>
      <c r="N5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2" t="s">
        <v>10</v>
      </c>
      <c r="T5" s="2" t="s">
        <v>11</v>
      </c>
    </row>
    <row r="6" spans="1:20" x14ac:dyDescent="0.25">
      <c r="A6" s="1">
        <v>3</v>
      </c>
      <c r="B6" s="8"/>
      <c r="C6" s="9" t="str">
        <f>IF( ISNUMBER( B6 ), SUM( B$2:B6 ), "-" )</f>
        <v>-</v>
      </c>
      <c r="D6" s="1">
        <v>3</v>
      </c>
      <c r="E6" s="8"/>
      <c r="F6" s="9" t="str">
        <f>IF( ISNUMBER( E6 ), SUM( E$2:E6 ), "-" )</f>
        <v>-</v>
      </c>
      <c r="G6" s="1">
        <v>53</v>
      </c>
      <c r="H6" s="8"/>
      <c r="I6" s="9" t="str">
        <f>IF( ISNUMBER( H6 ), $B$54 + SUM( H$2:H6 ), "-" )</f>
        <v>-</v>
      </c>
      <c r="J6" s="1">
        <v>53</v>
      </c>
      <c r="K6" s="8"/>
      <c r="L6" s="9" t="str">
        <f>IF( ISNUMBER( K6 ), $E$54 + SUM( K$2:K6 ), "-" )</f>
        <v>-</v>
      </c>
      <c r="N6" s="15"/>
      <c r="O6" s="15"/>
      <c r="P6" s="16"/>
      <c r="Q6" s="43"/>
      <c r="R6" s="43"/>
      <c r="S6" s="43"/>
      <c r="T6" s="16"/>
    </row>
    <row r="7" spans="1:20" x14ac:dyDescent="0.25">
      <c r="A7" s="1">
        <v>4</v>
      </c>
      <c r="B7" s="8"/>
      <c r="C7" s="9" t="str">
        <f>IF( ISNUMBER( B7 ), SUM( B$2:B7 ), "-" )</f>
        <v>-</v>
      </c>
      <c r="D7" s="1">
        <v>4</v>
      </c>
      <c r="E7" s="8"/>
      <c r="F7" s="9" t="str">
        <f>IF( ISNUMBER( E7 ), SUM( E$2:E7 ), "-" )</f>
        <v>-</v>
      </c>
      <c r="G7" s="1">
        <v>54</v>
      </c>
      <c r="H7" s="8"/>
      <c r="I7" s="9" t="str">
        <f>IF( ISNUMBER( H7 ), $B$54 + SUM( H$2:H7 ), "-" )</f>
        <v>-</v>
      </c>
      <c r="J7" s="1">
        <v>54</v>
      </c>
      <c r="K7" s="8"/>
      <c r="L7" s="9" t="str">
        <f>IF( ISNUMBER( K7 ), $E$54 + SUM( K$2:K7 ), "-" )</f>
        <v>-</v>
      </c>
    </row>
    <row r="8" spans="1:20" x14ac:dyDescent="0.25">
      <c r="A8" s="1">
        <v>5</v>
      </c>
      <c r="B8" s="8"/>
      <c r="C8" s="9" t="str">
        <f>IF( ISNUMBER( B8 ), SUM( B$2:B8 ), "-" )</f>
        <v>-</v>
      </c>
      <c r="D8" s="1">
        <v>5</v>
      </c>
      <c r="E8" s="8"/>
      <c r="F8" s="9" t="str">
        <f>IF( ISNUMBER( E8 ), SUM( E$2:E8 ), "-" )</f>
        <v>-</v>
      </c>
      <c r="G8" s="1">
        <v>55</v>
      </c>
      <c r="H8" s="8"/>
      <c r="I8" s="9" t="str">
        <f>IF( ISNUMBER( H8 ), $B$54 + SUM( H$2:H8 ), "-" )</f>
        <v>-</v>
      </c>
      <c r="J8" s="1">
        <v>55</v>
      </c>
      <c r="K8" s="8"/>
      <c r="L8" s="9" t="str">
        <f>IF( ISNUMBER( K8 ), $E$54 + SUM( K$2:K8 ), "-" )</f>
        <v>-</v>
      </c>
    </row>
    <row r="9" spans="1:20" x14ac:dyDescent="0.25">
      <c r="A9" s="1">
        <v>6</v>
      </c>
      <c r="B9" s="8"/>
      <c r="C9" s="9" t="str">
        <f>IF( ISNUMBER( B9 ), SUM( B$2:B9 ), "-" )</f>
        <v>-</v>
      </c>
      <c r="D9" s="1">
        <v>6</v>
      </c>
      <c r="E9" s="8"/>
      <c r="F9" s="9" t="str">
        <f>IF( ISNUMBER( E9 ), SUM( E$2:E9 ), "-" )</f>
        <v>-</v>
      </c>
      <c r="G9" s="1">
        <v>56</v>
      </c>
      <c r="H9" s="8"/>
      <c r="I9" s="9" t="str">
        <f>IF( ISNUMBER( H9 ), $B$54 + SUM( H$2:H9 ), "-" )</f>
        <v>-</v>
      </c>
      <c r="J9" s="1">
        <v>56</v>
      </c>
      <c r="K9" s="8"/>
      <c r="L9" s="9" t="str">
        <f>IF( ISNUMBER( K9 ), $E$54 + SUM( K$2:K9 ), "-" )</f>
        <v>-</v>
      </c>
    </row>
    <row r="10" spans="1:20" x14ac:dyDescent="0.25">
      <c r="A10" s="1">
        <v>7</v>
      </c>
      <c r="B10" s="8"/>
      <c r="C10" s="9" t="str">
        <f>IF( ISNUMBER( B10 ), SUM( B$2:B10 ), "-" )</f>
        <v>-</v>
      </c>
      <c r="D10" s="1">
        <v>7</v>
      </c>
      <c r="E10" s="8"/>
      <c r="F10" s="9" t="str">
        <f>IF( ISNUMBER( E10 ), SUM( E$2:E10 ), "-" )</f>
        <v>-</v>
      </c>
      <c r="G10" s="1">
        <v>57</v>
      </c>
      <c r="H10" s="8"/>
      <c r="I10" s="9" t="str">
        <f>IF( ISNUMBER( H10 ), $B$54 + SUM( H$2:H10 ), "-" )</f>
        <v>-</v>
      </c>
      <c r="J10" s="1">
        <v>57</v>
      </c>
      <c r="K10" s="8"/>
      <c r="L10" s="9" t="str">
        <f>IF( ISNUMBER( K10 ), $E$54 + SUM( K$2:K10 ), "-" )</f>
        <v>-</v>
      </c>
      <c r="N10" s="18" t="s">
        <v>17</v>
      </c>
    </row>
    <row r="11" spans="1:20" x14ac:dyDescent="0.25">
      <c r="A11" s="1">
        <v>8</v>
      </c>
      <c r="B11" s="8"/>
      <c r="C11" s="9" t="str">
        <f>IF( ISNUMBER( B11 ), SUM( B$2:B11 ), "-" )</f>
        <v>-</v>
      </c>
      <c r="D11" s="1">
        <v>8</v>
      </c>
      <c r="E11" s="8"/>
      <c r="F11" s="9" t="str">
        <f>IF( ISNUMBER( E11 ), SUM( E$2:E11 ), "-" )</f>
        <v>-</v>
      </c>
      <c r="G11" s="1">
        <v>58</v>
      </c>
      <c r="H11" s="8"/>
      <c r="I11" s="9" t="str">
        <f>IF( ISNUMBER( H11 ), $B$54 + SUM( H$2:H11 ), "-" )</f>
        <v>-</v>
      </c>
      <c r="J11" s="1">
        <v>58</v>
      </c>
      <c r="K11" s="8"/>
      <c r="L11" s="9" t="str">
        <f>IF( ISNUMBER( K11 ), $E$54 + SUM( K$2:K11 ), "-" )</f>
        <v>-</v>
      </c>
      <c r="N11" t="s">
        <v>5</v>
      </c>
      <c r="O11" s="2" t="s">
        <v>6</v>
      </c>
      <c r="P11" s="2" t="s">
        <v>7</v>
      </c>
      <c r="Q11" s="2" t="s">
        <v>8</v>
      </c>
      <c r="R11" s="2" t="s">
        <v>9</v>
      </c>
      <c r="S11" s="2" t="s">
        <v>10</v>
      </c>
      <c r="T11" s="2" t="s">
        <v>11</v>
      </c>
    </row>
    <row r="12" spans="1:20" x14ac:dyDescent="0.25">
      <c r="A12" s="1">
        <v>9</v>
      </c>
      <c r="B12" s="8"/>
      <c r="C12" s="9" t="str">
        <f>IF( ISNUMBER( B12 ), SUM( B$2:B12 ), "-" )</f>
        <v>-</v>
      </c>
      <c r="D12" s="1">
        <v>9</v>
      </c>
      <c r="E12" s="8"/>
      <c r="F12" s="9" t="str">
        <f>IF( ISNUMBER( E12 ), SUM( E$2:E12 ), "-" )</f>
        <v>-</v>
      </c>
      <c r="G12" s="1">
        <v>59</v>
      </c>
      <c r="H12" s="8"/>
      <c r="I12" s="9" t="str">
        <f>IF( ISNUMBER( H12 ), $B$54 + SUM( H$2:H12 ), "-" )</f>
        <v>-</v>
      </c>
      <c r="J12" s="1">
        <v>59</v>
      </c>
      <c r="K12" s="8"/>
      <c r="L12" s="9" t="str">
        <f>IF( ISNUMBER( K12 ), $E$54 + SUM( K$2:K12 ), "-" )</f>
        <v>-</v>
      </c>
      <c r="N12" s="17"/>
      <c r="O12" s="17"/>
      <c r="P12" s="16"/>
      <c r="Q12" s="43"/>
      <c r="R12" s="43"/>
      <c r="S12" s="43"/>
      <c r="T12" s="16"/>
    </row>
    <row r="13" spans="1:20" x14ac:dyDescent="0.25">
      <c r="A13" s="1">
        <v>10</v>
      </c>
      <c r="B13" s="8"/>
      <c r="C13" s="9" t="str">
        <f>IF( ISNUMBER( B13 ), SUM( B$2:B13 ), "-" )</f>
        <v>-</v>
      </c>
      <c r="D13" s="1">
        <v>10</v>
      </c>
      <c r="E13" s="8"/>
      <c r="F13" s="9" t="str">
        <f>IF( ISNUMBER( E13 ), SUM( E$2:E13 ), "-" )</f>
        <v>-</v>
      </c>
      <c r="G13" s="1">
        <v>60</v>
      </c>
      <c r="H13" s="8"/>
      <c r="I13" s="9" t="str">
        <f>IF( ISNUMBER( H13 ), $B$54 + SUM( H$2:H13 ), "-" )</f>
        <v>-</v>
      </c>
      <c r="J13" s="1">
        <v>60</v>
      </c>
      <c r="K13" s="8"/>
      <c r="L13" s="9" t="str">
        <f>IF( ISNUMBER( K13 ), $E$54 + SUM( K$2:K13 ), "-" )</f>
        <v>-</v>
      </c>
    </row>
    <row r="14" spans="1:20" x14ac:dyDescent="0.25">
      <c r="A14" s="1">
        <v>11</v>
      </c>
      <c r="B14" s="8"/>
      <c r="C14" s="9" t="str">
        <f>IF( ISNUMBER( B14 ), SUM( B$2:B14 ), "-" )</f>
        <v>-</v>
      </c>
      <c r="D14" s="1">
        <v>11</v>
      </c>
      <c r="E14" s="8"/>
      <c r="F14" s="9" t="str">
        <f>IF( ISNUMBER( E14 ), SUM( E$2:E14 ), "-" )</f>
        <v>-</v>
      </c>
      <c r="G14" s="1">
        <v>61</v>
      </c>
      <c r="H14" s="8"/>
      <c r="I14" s="9" t="str">
        <f>IF( ISNUMBER( H14 ), $B$54 + SUM( H$2:H14 ), "-" )</f>
        <v>-</v>
      </c>
      <c r="J14" s="1">
        <v>61</v>
      </c>
      <c r="K14" s="8"/>
      <c r="L14" s="9" t="str">
        <f>IF( ISNUMBER( K14 ), $E$54 + SUM( K$2:K14 ), "-" )</f>
        <v>-</v>
      </c>
    </row>
    <row r="15" spans="1:20" x14ac:dyDescent="0.25">
      <c r="A15" s="1">
        <v>12</v>
      </c>
      <c r="B15" s="8"/>
      <c r="C15" s="9" t="str">
        <f>IF( ISNUMBER( B15 ), SUM( B$2:B15 ), "-" )</f>
        <v>-</v>
      </c>
      <c r="D15" s="1">
        <v>12</v>
      </c>
      <c r="E15" s="8"/>
      <c r="F15" s="9" t="str">
        <f>IF( ISNUMBER( E15 ), SUM( E$2:E15 ), "-" )</f>
        <v>-</v>
      </c>
      <c r="G15" s="1">
        <v>62</v>
      </c>
      <c r="H15" s="8"/>
      <c r="I15" s="9" t="str">
        <f>IF( ISNUMBER( H15 ), $B$54 + SUM( H$2:H15 ), "-" )</f>
        <v>-</v>
      </c>
      <c r="J15" s="1">
        <v>62</v>
      </c>
      <c r="K15" s="8"/>
      <c r="L15" s="9" t="str">
        <f>IF( ISNUMBER( K15 ), $E$54 + SUM( K$2:K15 ), "-" )</f>
        <v>-</v>
      </c>
    </row>
    <row r="16" spans="1:20" x14ac:dyDescent="0.25">
      <c r="A16" s="1">
        <v>13</v>
      </c>
      <c r="B16" s="8"/>
      <c r="C16" s="9" t="str">
        <f>IF( ISNUMBER( B16 ), SUM( B$2:B16 ), "-" )</f>
        <v>-</v>
      </c>
      <c r="D16" s="1">
        <v>13</v>
      </c>
      <c r="E16" s="8"/>
      <c r="F16" s="9" t="str">
        <f>IF( ISNUMBER( E16 ), SUM( E$2:E16 ), "-" )</f>
        <v>-</v>
      </c>
      <c r="G16" s="1">
        <v>63</v>
      </c>
      <c r="H16" s="8"/>
      <c r="I16" s="9" t="str">
        <f>IF( ISNUMBER( H16 ), $B$54 + SUM( H$2:H16 ), "-" )</f>
        <v>-</v>
      </c>
      <c r="J16" s="1">
        <v>63</v>
      </c>
      <c r="K16" s="8"/>
      <c r="L16" s="9" t="str">
        <f>IF( ISNUMBER( K16 ), $E$54 + SUM( K$2:K16 ), "-" )</f>
        <v>-</v>
      </c>
      <c r="N16" s="18" t="s">
        <v>16</v>
      </c>
    </row>
    <row r="17" spans="1:20" x14ac:dyDescent="0.25">
      <c r="A17" s="1">
        <v>14</v>
      </c>
      <c r="B17" s="8"/>
      <c r="C17" s="9" t="str">
        <f>IF( ISNUMBER( B17 ), SUM( B$2:B17 ), "-" )</f>
        <v>-</v>
      </c>
      <c r="D17" s="1">
        <v>14</v>
      </c>
      <c r="E17" s="8"/>
      <c r="F17" s="9" t="str">
        <f>IF( ISNUMBER( E17 ), SUM( E$2:E17 ), "-" )</f>
        <v>-</v>
      </c>
      <c r="G17" s="1">
        <v>64</v>
      </c>
      <c r="H17" s="8"/>
      <c r="I17" s="9" t="str">
        <f>IF( ISNUMBER( H17 ), $B$54 + SUM( H$2:H17 ), "-" )</f>
        <v>-</v>
      </c>
      <c r="J17" s="1">
        <v>64</v>
      </c>
      <c r="K17" s="8"/>
      <c r="L17" s="9" t="str">
        <f>IF( ISNUMBER( K17 ), $E$54 + SUM( K$2:K17 ), "-" )</f>
        <v>-</v>
      </c>
      <c r="N17" t="s">
        <v>5</v>
      </c>
      <c r="O17" s="2" t="s">
        <v>6</v>
      </c>
    </row>
    <row r="18" spans="1:20" x14ac:dyDescent="0.25">
      <c r="A18" s="1">
        <v>15</v>
      </c>
      <c r="B18" s="8"/>
      <c r="C18" s="9" t="str">
        <f>IF( ISNUMBER( B18 ), SUM( B$2:B18 ), "-" )</f>
        <v>-</v>
      </c>
      <c r="D18" s="1">
        <v>15</v>
      </c>
      <c r="E18" s="8"/>
      <c r="F18" s="9" t="str">
        <f>IF( ISNUMBER( E18 ), SUM( E$2:E18 ), "-" )</f>
        <v>-</v>
      </c>
      <c r="G18" s="1">
        <v>65</v>
      </c>
      <c r="H18" s="8"/>
      <c r="I18" s="9" t="str">
        <f>IF( ISNUMBER( H18 ), $B$54 + SUM( H$2:H18 ), "-" )</f>
        <v>-</v>
      </c>
      <c r="J18" s="1">
        <v>65</v>
      </c>
      <c r="K18" s="8"/>
      <c r="L18" s="9" t="str">
        <f>IF( ISNUMBER( K18 ), $E$54 + SUM( K$2:K18 ), "-" )</f>
        <v>-</v>
      </c>
      <c r="N18" s="24"/>
      <c r="O18" s="26"/>
      <c r="P18" s="28"/>
      <c r="Q18" s="29"/>
      <c r="R18" s="29"/>
      <c r="S18" s="29"/>
      <c r="T18" s="30"/>
    </row>
    <row r="19" spans="1:20" x14ac:dyDescent="0.25">
      <c r="A19" s="1">
        <v>16</v>
      </c>
      <c r="B19" s="8"/>
      <c r="C19" s="9" t="str">
        <f>IF( ISNUMBER( B19 ), SUM( B$2:B19 ), "-" )</f>
        <v>-</v>
      </c>
      <c r="D19" s="1">
        <v>16</v>
      </c>
      <c r="E19" s="8"/>
      <c r="F19" s="9" t="str">
        <f>IF( ISNUMBER( E19 ), SUM( E$2:E19 ), "-" )</f>
        <v>-</v>
      </c>
      <c r="G19" s="1">
        <v>66</v>
      </c>
      <c r="H19" s="8"/>
      <c r="I19" s="9" t="str">
        <f>IF( ISNUMBER( H19 ), $B$54 + SUM( H$2:H19 ), "-" )</f>
        <v>-</v>
      </c>
      <c r="J19" s="1">
        <v>66</v>
      </c>
      <c r="K19" s="8"/>
      <c r="L19" s="9" t="str">
        <f>IF( ISNUMBER( K19 ), $E$54 + SUM( K$2:K19 ), "-" )</f>
        <v>-</v>
      </c>
      <c r="N19" s="25"/>
      <c r="O19" s="27"/>
      <c r="P19" s="31"/>
      <c r="Q19" s="32"/>
      <c r="R19" s="32"/>
      <c r="S19" s="32"/>
      <c r="T19" s="33"/>
    </row>
    <row r="20" spans="1:20" x14ac:dyDescent="0.25">
      <c r="A20" s="1">
        <v>17</v>
      </c>
      <c r="B20" s="8"/>
      <c r="C20" s="9" t="str">
        <f>IF( ISNUMBER( B20 ), SUM( B$2:B20 ), "-" )</f>
        <v>-</v>
      </c>
      <c r="D20" s="1">
        <v>17</v>
      </c>
      <c r="E20" s="8"/>
      <c r="F20" s="9" t="str">
        <f>IF( ISNUMBER( E20 ), SUM( E$2:E20 ), "-" )</f>
        <v>-</v>
      </c>
      <c r="G20" s="1">
        <v>67</v>
      </c>
      <c r="H20" s="8"/>
      <c r="I20" s="9" t="str">
        <f>IF( ISNUMBER( H20 ), $B$54 + SUM( H$2:H20 ), "-" )</f>
        <v>-</v>
      </c>
      <c r="J20" s="1">
        <v>67</v>
      </c>
      <c r="K20" s="8"/>
      <c r="L20" s="9" t="str">
        <f>IF( ISNUMBER( K20 ), $E$54 + SUM( K$2:K20 ), "-" )</f>
        <v>-</v>
      </c>
    </row>
    <row r="21" spans="1:20" x14ac:dyDescent="0.25">
      <c r="A21" s="1">
        <v>18</v>
      </c>
      <c r="B21" s="8"/>
      <c r="C21" s="9" t="str">
        <f>IF( ISNUMBER( B21 ), SUM( B$2:B21 ), "-" )</f>
        <v>-</v>
      </c>
      <c r="D21" s="1">
        <v>18</v>
      </c>
      <c r="E21" s="8"/>
      <c r="F21" s="9" t="str">
        <f>IF( ISNUMBER( E21 ), SUM( E$2:E21 ), "-" )</f>
        <v>-</v>
      </c>
      <c r="G21" s="1">
        <v>68</v>
      </c>
      <c r="H21" s="8"/>
      <c r="I21" s="9" t="str">
        <f>IF( ISNUMBER( H21 ), $B$54 + SUM( H$2:H21 ), "-" )</f>
        <v>-</v>
      </c>
      <c r="J21" s="1">
        <v>68</v>
      </c>
      <c r="K21" s="8"/>
      <c r="L21" s="9" t="str">
        <f>IF( ISNUMBER( K21 ), $E$54 + SUM( K$2:K21 ), "-" )</f>
        <v>-</v>
      </c>
    </row>
    <row r="22" spans="1:20" x14ac:dyDescent="0.25">
      <c r="A22" s="1">
        <v>19</v>
      </c>
      <c r="B22" s="8"/>
      <c r="C22" s="9" t="str">
        <f>IF( ISNUMBER( B22 ), SUM( B$2:B22 ), "-" )</f>
        <v>-</v>
      </c>
      <c r="D22" s="1">
        <v>19</v>
      </c>
      <c r="E22" s="8"/>
      <c r="F22" s="9" t="str">
        <f>IF( ISNUMBER( E22 ), SUM( E$2:E22 ), "-" )</f>
        <v>-</v>
      </c>
      <c r="G22" s="1">
        <v>69</v>
      </c>
      <c r="H22" s="8"/>
      <c r="I22" s="9" t="str">
        <f>IF( ISNUMBER( H22 ), $B$54 + SUM( H$2:H22 ), "-" )</f>
        <v>-</v>
      </c>
      <c r="J22" s="1">
        <v>69</v>
      </c>
      <c r="K22" s="8"/>
      <c r="L22" s="9" t="str">
        <f>IF( ISNUMBER( K22 ), $E$54 + SUM( K$2:K22 ), "-" )</f>
        <v>-</v>
      </c>
    </row>
    <row r="23" spans="1:20" x14ac:dyDescent="0.25">
      <c r="A23" s="1">
        <v>20</v>
      </c>
      <c r="B23" s="8"/>
      <c r="C23" s="9" t="str">
        <f>IF( ISNUMBER( B23 ), SUM( B$2:B23 ), "-" )</f>
        <v>-</v>
      </c>
      <c r="D23" s="1">
        <v>20</v>
      </c>
      <c r="E23" s="8"/>
      <c r="F23" s="9" t="str">
        <f>IF( ISNUMBER( E23 ), SUM( E$2:E23 ), "-" )</f>
        <v>-</v>
      </c>
      <c r="G23" s="1">
        <v>70</v>
      </c>
      <c r="H23" s="8"/>
      <c r="I23" s="9" t="str">
        <f>IF( ISNUMBER( H23 ), $B$54 + SUM( H$2:H23 ), "-" )</f>
        <v>-</v>
      </c>
      <c r="J23" s="1">
        <v>70</v>
      </c>
      <c r="K23" s="8"/>
      <c r="L23" s="9" t="str">
        <f>IF( ISNUMBER( K23 ), $E$54 + SUM( K$2:K23 ), "-" )</f>
        <v>-</v>
      </c>
    </row>
    <row r="24" spans="1:20" x14ac:dyDescent="0.25">
      <c r="A24" s="1">
        <v>21</v>
      </c>
      <c r="B24" s="8"/>
      <c r="C24" s="9" t="str">
        <f>IF( ISNUMBER( B24 ), SUM( B$2:B24 ), "-" )</f>
        <v>-</v>
      </c>
      <c r="D24" s="1">
        <v>21</v>
      </c>
      <c r="E24" s="8"/>
      <c r="F24" s="9" t="str">
        <f>IF( ISNUMBER( E24 ), SUM( E$2:E24 ), "-" )</f>
        <v>-</v>
      </c>
      <c r="G24" s="1">
        <v>71</v>
      </c>
      <c r="H24" s="8"/>
      <c r="I24" s="9" t="str">
        <f>IF( ISNUMBER( H24 ), $B$54 + SUM( H$2:H24 ), "-" )</f>
        <v>-</v>
      </c>
      <c r="J24" s="1">
        <v>71</v>
      </c>
      <c r="K24" s="8"/>
      <c r="L24" s="9" t="str">
        <f>IF( ISNUMBER( K24 ), $E$54 + SUM( K$2:K24 ), "-" )</f>
        <v>-</v>
      </c>
    </row>
    <row r="25" spans="1:20" x14ac:dyDescent="0.25">
      <c r="A25" s="1">
        <v>22</v>
      </c>
      <c r="B25" s="8"/>
      <c r="C25" s="9" t="str">
        <f>IF( ISNUMBER( B25 ), SUM( B$2:B25 ), "-" )</f>
        <v>-</v>
      </c>
      <c r="D25" s="1">
        <v>22</v>
      </c>
      <c r="E25" s="8"/>
      <c r="F25" s="9" t="str">
        <f>IF( ISNUMBER( E25 ), SUM( E$2:E25 ), "-" )</f>
        <v>-</v>
      </c>
      <c r="G25" s="1">
        <v>72</v>
      </c>
      <c r="H25" s="8"/>
      <c r="I25" s="9" t="str">
        <f>IF( ISNUMBER( H25 ), $B$54 + SUM( H$2:H25 ), "-" )</f>
        <v>-</v>
      </c>
      <c r="J25" s="1">
        <v>72</v>
      </c>
      <c r="K25" s="8"/>
      <c r="L25" s="9" t="str">
        <f>IF( ISNUMBER( K25 ), $E$54 + SUM( K$2:K25 ), "-" )</f>
        <v>-</v>
      </c>
    </row>
    <row r="26" spans="1:20" x14ac:dyDescent="0.25">
      <c r="A26" s="1">
        <v>23</v>
      </c>
      <c r="B26" s="8"/>
      <c r="C26" s="9" t="str">
        <f>IF( ISNUMBER( B26 ), SUM( B$2:B26 ), "-" )</f>
        <v>-</v>
      </c>
      <c r="D26" s="1">
        <v>23</v>
      </c>
      <c r="E26" s="8"/>
      <c r="F26" s="9" t="str">
        <f>IF( ISNUMBER( E26 ), SUM( E$2:E26 ), "-" )</f>
        <v>-</v>
      </c>
      <c r="G26" s="1">
        <v>73</v>
      </c>
      <c r="H26" s="8"/>
      <c r="I26" s="9" t="str">
        <f>IF( ISNUMBER( H26 ), $B$54 + SUM( H$2:H26 ), "-" )</f>
        <v>-</v>
      </c>
      <c r="J26" s="1">
        <v>73</v>
      </c>
      <c r="K26" s="8"/>
      <c r="L26" s="9" t="str">
        <f>IF( ISNUMBER( K26 ), $E$54 + SUM( K$2:K26 ), "-" )</f>
        <v>-</v>
      </c>
    </row>
    <row r="27" spans="1:20" x14ac:dyDescent="0.25">
      <c r="A27" s="1">
        <v>24</v>
      </c>
      <c r="B27" s="8"/>
      <c r="C27" s="9" t="str">
        <f>IF( ISNUMBER( B27 ), SUM( B$2:B27 ), "-" )</f>
        <v>-</v>
      </c>
      <c r="D27" s="1">
        <v>24</v>
      </c>
      <c r="E27" s="8"/>
      <c r="F27" s="9" t="str">
        <f>IF( ISNUMBER( E27 ), SUM( E$2:E27 ), "-" )</f>
        <v>-</v>
      </c>
      <c r="G27" s="1">
        <v>74</v>
      </c>
      <c r="H27" s="8"/>
      <c r="I27" s="9" t="str">
        <f>IF( ISNUMBER( H27 ), $B$54 + SUM( H$2:H27 ), "-" )</f>
        <v>-</v>
      </c>
      <c r="J27" s="1">
        <v>74</v>
      </c>
      <c r="K27" s="8"/>
      <c r="L27" s="9" t="str">
        <f>IF( ISNUMBER( K27 ), $E$54 + SUM( K$2:K27 ), "-" )</f>
        <v>-</v>
      </c>
    </row>
    <row r="28" spans="1:20" x14ac:dyDescent="0.25">
      <c r="A28" s="1">
        <v>25</v>
      </c>
      <c r="B28" s="8"/>
      <c r="C28" s="9" t="str">
        <f>IF( ISNUMBER( B28 ), SUM( B$2:B28 ), "-" )</f>
        <v>-</v>
      </c>
      <c r="D28" s="1">
        <v>25</v>
      </c>
      <c r="E28" s="8"/>
      <c r="F28" s="9" t="str">
        <f>IF( ISNUMBER( E28 ), SUM( E$2:E28 ), "-" )</f>
        <v>-</v>
      </c>
      <c r="G28" s="1">
        <v>75</v>
      </c>
      <c r="H28" s="8"/>
      <c r="I28" s="9" t="str">
        <f>IF( ISNUMBER( H28 ), $B$54 + SUM( H$2:H28 ), "-" )</f>
        <v>-</v>
      </c>
      <c r="J28" s="1">
        <v>75</v>
      </c>
      <c r="K28" s="8"/>
      <c r="L28" s="9" t="str">
        <f>IF( ISNUMBER( K28 ), $E$54 + SUM( K$2:K28 ), "-" )</f>
        <v>-</v>
      </c>
    </row>
    <row r="29" spans="1:20" x14ac:dyDescent="0.25">
      <c r="A29" s="1">
        <v>26</v>
      </c>
      <c r="B29" s="8"/>
      <c r="C29" s="9" t="str">
        <f>IF( ISNUMBER( B29 ), SUM( B$2:B29 ), "-" )</f>
        <v>-</v>
      </c>
      <c r="D29" s="1">
        <v>26</v>
      </c>
      <c r="E29" s="8"/>
      <c r="F29" s="9" t="str">
        <f>IF( ISNUMBER( E29 ), SUM( E$2:E29 ), "-" )</f>
        <v>-</v>
      </c>
      <c r="G29" s="1">
        <v>76</v>
      </c>
      <c r="H29" s="8"/>
      <c r="I29" s="9" t="str">
        <f>IF( ISNUMBER( H29 ), $B$54 + SUM( H$2:H29 ), "-" )</f>
        <v>-</v>
      </c>
      <c r="J29" s="1">
        <v>76</v>
      </c>
      <c r="K29" s="8"/>
      <c r="L29" s="9" t="str">
        <f>IF( ISNUMBER( K29 ), $E$54 + SUM( K$2:K29 ), "-" )</f>
        <v>-</v>
      </c>
    </row>
    <row r="30" spans="1:20" x14ac:dyDescent="0.25">
      <c r="A30" s="1">
        <v>27</v>
      </c>
      <c r="B30" s="8"/>
      <c r="C30" s="9" t="str">
        <f>IF( ISNUMBER( B30 ), SUM( B$2:B30 ), "-" )</f>
        <v>-</v>
      </c>
      <c r="D30" s="1">
        <v>27</v>
      </c>
      <c r="E30" s="8"/>
      <c r="F30" s="9" t="str">
        <f>IF( ISNUMBER( E30 ), SUM( E$2:E30 ), "-" )</f>
        <v>-</v>
      </c>
      <c r="G30" s="1">
        <v>77</v>
      </c>
      <c r="H30" s="8"/>
      <c r="I30" s="9" t="str">
        <f>IF( ISNUMBER( H30 ), $B$54 + SUM( H$2:H30 ), "-" )</f>
        <v>-</v>
      </c>
      <c r="J30" s="1">
        <v>77</v>
      </c>
      <c r="K30" s="8"/>
      <c r="L30" s="9" t="str">
        <f>IF( ISNUMBER( K30 ), $E$54 + SUM( K$2:K30 ), "-" )</f>
        <v>-</v>
      </c>
    </row>
    <row r="31" spans="1:20" x14ac:dyDescent="0.25">
      <c r="A31" s="1">
        <v>28</v>
      </c>
      <c r="B31" s="8"/>
      <c r="C31" s="9" t="str">
        <f>IF( ISNUMBER( B31 ), SUM( B$2:B31 ), "-" )</f>
        <v>-</v>
      </c>
      <c r="D31" s="1">
        <v>28</v>
      </c>
      <c r="E31" s="8"/>
      <c r="F31" s="9" t="str">
        <f>IF( ISNUMBER( E31 ), SUM( E$2:E31 ), "-" )</f>
        <v>-</v>
      </c>
      <c r="G31" s="1">
        <v>78</v>
      </c>
      <c r="H31" s="8"/>
      <c r="I31" s="9" t="str">
        <f>IF( ISNUMBER( H31 ), $B$54 + SUM( H$2:H31 ), "-" )</f>
        <v>-</v>
      </c>
      <c r="J31" s="1">
        <v>78</v>
      </c>
      <c r="K31" s="8"/>
      <c r="L31" s="9" t="str">
        <f>IF( ISNUMBER( K31 ), $E$54 + SUM( K$2:K31 ), "-" )</f>
        <v>-</v>
      </c>
    </row>
    <row r="32" spans="1:20" x14ac:dyDescent="0.25">
      <c r="A32" s="1">
        <v>29</v>
      </c>
      <c r="B32" s="8"/>
      <c r="C32" s="9" t="str">
        <f>IF( ISNUMBER( B32 ), SUM( B$2:B32 ), "-" )</f>
        <v>-</v>
      </c>
      <c r="D32" s="1">
        <v>29</v>
      </c>
      <c r="E32" s="8"/>
      <c r="F32" s="9" t="str">
        <f>IF( ISNUMBER( E32 ), SUM( E$2:E32 ), "-" )</f>
        <v>-</v>
      </c>
      <c r="G32" s="1">
        <v>79</v>
      </c>
      <c r="H32" s="8"/>
      <c r="I32" s="9" t="str">
        <f>IF( ISNUMBER( H32 ), $B$54 + SUM( H$2:H32 ), "-" )</f>
        <v>-</v>
      </c>
      <c r="J32" s="1">
        <v>79</v>
      </c>
      <c r="K32" s="8"/>
      <c r="L32" s="9" t="str">
        <f>IF( ISNUMBER( K32 ), $E$54 + SUM( K$2:K32 ), "-" )</f>
        <v>-</v>
      </c>
    </row>
    <row r="33" spans="1:12" x14ac:dyDescent="0.25">
      <c r="A33" s="1">
        <v>30</v>
      </c>
      <c r="B33" s="8"/>
      <c r="C33" s="9" t="str">
        <f>IF( ISNUMBER( B33 ), SUM( B$2:B33 ), "-" )</f>
        <v>-</v>
      </c>
      <c r="D33" s="1">
        <v>30</v>
      </c>
      <c r="E33" s="8"/>
      <c r="F33" s="9" t="str">
        <f>IF( ISNUMBER( E33 ), SUM( E$2:E33 ), "-" )</f>
        <v>-</v>
      </c>
      <c r="G33" s="1">
        <v>80</v>
      </c>
      <c r="H33" s="8"/>
      <c r="I33" s="9" t="str">
        <f>IF( ISNUMBER( H33 ), $B$54 + SUM( H$2:H33 ), "-" )</f>
        <v>-</v>
      </c>
      <c r="J33" s="1">
        <v>80</v>
      </c>
      <c r="K33" s="8"/>
      <c r="L33" s="9" t="str">
        <f>IF( ISNUMBER( K33 ), $E$54 + SUM( K$2:K33 ), "-" )</f>
        <v>-</v>
      </c>
    </row>
    <row r="34" spans="1:12" x14ac:dyDescent="0.25">
      <c r="A34" s="1">
        <v>31</v>
      </c>
      <c r="B34" s="8"/>
      <c r="C34" s="9" t="str">
        <f>IF( ISNUMBER( B34 ), SUM( B$2:B34 ), "-" )</f>
        <v>-</v>
      </c>
      <c r="D34" s="1">
        <v>31</v>
      </c>
      <c r="E34" s="8"/>
      <c r="F34" s="9" t="str">
        <f>IF( ISNUMBER( E34 ), SUM( E$2:E34 ), "-" )</f>
        <v>-</v>
      </c>
      <c r="G34" s="1">
        <v>81</v>
      </c>
      <c r="H34" s="8"/>
      <c r="I34" s="9" t="str">
        <f>IF( ISNUMBER( H34 ), $B$54 + SUM( H$2:H34 ), "-" )</f>
        <v>-</v>
      </c>
      <c r="J34" s="1">
        <v>81</v>
      </c>
      <c r="K34" s="8"/>
      <c r="L34" s="9" t="str">
        <f>IF( ISNUMBER( K34 ), $E$54 + SUM( K$2:K34 ), "-" )</f>
        <v>-</v>
      </c>
    </row>
    <row r="35" spans="1:12" x14ac:dyDescent="0.25">
      <c r="A35" s="1">
        <v>32</v>
      </c>
      <c r="B35" s="8"/>
      <c r="C35" s="9" t="str">
        <f>IF( ISNUMBER( B35 ), SUM( B$2:B35 ), "-" )</f>
        <v>-</v>
      </c>
      <c r="D35" s="1">
        <v>32</v>
      </c>
      <c r="E35" s="8"/>
      <c r="F35" s="9" t="str">
        <f>IF( ISNUMBER( E35 ), SUM( E$2:E35 ), "-" )</f>
        <v>-</v>
      </c>
      <c r="G35" s="1">
        <v>82</v>
      </c>
      <c r="H35" s="8"/>
      <c r="I35" s="9" t="str">
        <f>IF( ISNUMBER( H35 ), $B$54 + SUM( H$2:H35 ), "-" )</f>
        <v>-</v>
      </c>
      <c r="J35" s="1">
        <v>82</v>
      </c>
      <c r="K35" s="8"/>
      <c r="L35" s="9" t="str">
        <f>IF( ISNUMBER( K35 ), $E$54 + SUM( K$2:K35 ), "-" )</f>
        <v>-</v>
      </c>
    </row>
    <row r="36" spans="1:12" x14ac:dyDescent="0.25">
      <c r="A36" s="1">
        <v>33</v>
      </c>
      <c r="B36" s="8"/>
      <c r="C36" s="9" t="str">
        <f>IF( ISNUMBER( B36 ), SUM( B$2:B36 ), "-" )</f>
        <v>-</v>
      </c>
      <c r="D36" s="1">
        <v>33</v>
      </c>
      <c r="E36" s="8"/>
      <c r="F36" s="9" t="str">
        <f>IF( ISNUMBER( E36 ), SUM( E$2:E36 ), "-" )</f>
        <v>-</v>
      </c>
      <c r="G36" s="1">
        <v>83</v>
      </c>
      <c r="H36" s="8"/>
      <c r="I36" s="9" t="str">
        <f>IF( ISNUMBER( H36 ), $B$54 + SUM( H$2:H36 ), "-" )</f>
        <v>-</v>
      </c>
      <c r="J36" s="1">
        <v>83</v>
      </c>
      <c r="K36" s="8"/>
      <c r="L36" s="9" t="str">
        <f>IF( ISNUMBER( K36 ), $E$54 + SUM( K$2:K36 ), "-" )</f>
        <v>-</v>
      </c>
    </row>
    <row r="37" spans="1:12" x14ac:dyDescent="0.25">
      <c r="A37" s="1">
        <v>34</v>
      </c>
      <c r="B37" s="8"/>
      <c r="C37" s="9" t="str">
        <f>IF( ISNUMBER( B37 ), SUM( B$2:B37 ), "-" )</f>
        <v>-</v>
      </c>
      <c r="D37" s="1">
        <v>34</v>
      </c>
      <c r="E37" s="8"/>
      <c r="F37" s="9" t="str">
        <f>IF( ISNUMBER( E37 ), SUM( E$2:E37 ), "-" )</f>
        <v>-</v>
      </c>
      <c r="G37" s="1">
        <v>84</v>
      </c>
      <c r="H37" s="8"/>
      <c r="I37" s="9" t="str">
        <f>IF( ISNUMBER( H37 ), $B$54 + SUM( H$2:H37 ), "-" )</f>
        <v>-</v>
      </c>
      <c r="J37" s="1">
        <v>84</v>
      </c>
      <c r="K37" s="8"/>
      <c r="L37" s="9" t="str">
        <f>IF( ISNUMBER( K37 ), $E$54 + SUM( K$2:K37 ), "-" )</f>
        <v>-</v>
      </c>
    </row>
    <row r="38" spans="1:12" x14ac:dyDescent="0.25">
      <c r="A38" s="1">
        <v>35</v>
      </c>
      <c r="B38" s="8"/>
      <c r="C38" s="9" t="str">
        <f>IF( ISNUMBER( B38 ), SUM( B$2:B38 ), "-" )</f>
        <v>-</v>
      </c>
      <c r="D38" s="1">
        <v>35</v>
      </c>
      <c r="E38" s="8"/>
      <c r="F38" s="9" t="str">
        <f>IF( ISNUMBER( E38 ), SUM( E$2:E38 ), "-" )</f>
        <v>-</v>
      </c>
      <c r="G38" s="1">
        <v>85</v>
      </c>
      <c r="H38" s="8"/>
      <c r="I38" s="9" t="str">
        <f>IF( ISNUMBER( H38 ), $B$54 + SUM( H$2:H38 ), "-" )</f>
        <v>-</v>
      </c>
      <c r="J38" s="1">
        <v>85</v>
      </c>
      <c r="K38" s="8"/>
      <c r="L38" s="9" t="str">
        <f>IF( ISNUMBER( K38 ), $E$54 + SUM( K$2:K38 ), "-" )</f>
        <v>-</v>
      </c>
    </row>
    <row r="39" spans="1:12" x14ac:dyDescent="0.25">
      <c r="A39" s="1">
        <v>36</v>
      </c>
      <c r="B39" s="8"/>
      <c r="C39" s="9" t="str">
        <f>IF( ISNUMBER( B39 ), SUM( B$2:B39 ), "-" )</f>
        <v>-</v>
      </c>
      <c r="D39" s="1">
        <v>36</v>
      </c>
      <c r="E39" s="8"/>
      <c r="F39" s="9" t="str">
        <f>IF( ISNUMBER( E39 ), SUM( E$2:E39 ), "-" )</f>
        <v>-</v>
      </c>
      <c r="G39" s="1">
        <v>86</v>
      </c>
      <c r="H39" s="8"/>
      <c r="I39" s="9" t="str">
        <f>IF( ISNUMBER( H39 ), $B$54 + SUM( H$2:H39 ), "-" )</f>
        <v>-</v>
      </c>
      <c r="J39" s="1">
        <v>86</v>
      </c>
      <c r="K39" s="8"/>
      <c r="L39" s="9" t="str">
        <f>IF( ISNUMBER( K39 ), $E$54 + SUM( K$2:K39 ), "-" )</f>
        <v>-</v>
      </c>
    </row>
    <row r="40" spans="1:12" x14ac:dyDescent="0.25">
      <c r="A40" s="1">
        <v>37</v>
      </c>
      <c r="B40" s="8"/>
      <c r="C40" s="9" t="str">
        <f>IF( ISNUMBER( B40 ), SUM( B$2:B40 ), "-" )</f>
        <v>-</v>
      </c>
      <c r="D40" s="1">
        <v>37</v>
      </c>
      <c r="E40" s="8"/>
      <c r="F40" s="9" t="str">
        <f>IF( ISNUMBER( E40 ), SUM( E$2:E40 ), "-" )</f>
        <v>-</v>
      </c>
      <c r="G40" s="1">
        <v>87</v>
      </c>
      <c r="H40" s="8"/>
      <c r="I40" s="9" t="str">
        <f>IF( ISNUMBER( H40 ), $B$54 + SUM( H$2:H40 ), "-" )</f>
        <v>-</v>
      </c>
      <c r="J40" s="1">
        <v>87</v>
      </c>
      <c r="K40" s="8"/>
      <c r="L40" s="9" t="str">
        <f>IF( ISNUMBER( K40 ), $E$54 + SUM( K$2:K40 ), "-" )</f>
        <v>-</v>
      </c>
    </row>
    <row r="41" spans="1:12" x14ac:dyDescent="0.25">
      <c r="A41" s="1">
        <v>38</v>
      </c>
      <c r="B41" s="8"/>
      <c r="C41" s="9" t="str">
        <f>IF( ISNUMBER( B41 ), SUM( B$2:B41 ), "-" )</f>
        <v>-</v>
      </c>
      <c r="D41" s="1">
        <v>38</v>
      </c>
      <c r="E41" s="8"/>
      <c r="F41" s="9" t="str">
        <f>IF( ISNUMBER( E41 ), SUM( E$2:E41 ), "-" )</f>
        <v>-</v>
      </c>
      <c r="G41" s="1">
        <v>88</v>
      </c>
      <c r="H41" s="8"/>
      <c r="I41" s="9" t="str">
        <f>IF( ISNUMBER( H41 ), $B$54 + SUM( H$2:H41 ), "-" )</f>
        <v>-</v>
      </c>
      <c r="J41" s="1">
        <v>88</v>
      </c>
      <c r="K41" s="8"/>
      <c r="L41" s="9" t="str">
        <f>IF( ISNUMBER( K41 ), $E$54 + SUM( K$2:K41 ), "-" )</f>
        <v>-</v>
      </c>
    </row>
    <row r="42" spans="1:12" x14ac:dyDescent="0.25">
      <c r="A42" s="1">
        <v>39</v>
      </c>
      <c r="B42" s="8"/>
      <c r="C42" s="9" t="str">
        <f>IF( ISNUMBER( B42 ), SUM( B$2:B42 ), "-" )</f>
        <v>-</v>
      </c>
      <c r="D42" s="1">
        <v>39</v>
      </c>
      <c r="E42" s="8"/>
      <c r="F42" s="9" t="str">
        <f>IF( ISNUMBER( E42 ), SUM( E$2:E42 ), "-" )</f>
        <v>-</v>
      </c>
      <c r="G42" s="1">
        <v>89</v>
      </c>
      <c r="H42" s="8"/>
      <c r="I42" s="9" t="str">
        <f>IF( ISNUMBER( H42 ), $B$54 + SUM( H$2:H42 ), "-" )</f>
        <v>-</v>
      </c>
      <c r="J42" s="1">
        <v>89</v>
      </c>
      <c r="K42" s="8"/>
      <c r="L42" s="9" t="str">
        <f>IF( ISNUMBER( K42 ), $E$54 + SUM( K$2:K42 ), "-" )</f>
        <v>-</v>
      </c>
    </row>
    <row r="43" spans="1:12" x14ac:dyDescent="0.25">
      <c r="A43" s="1">
        <v>40</v>
      </c>
      <c r="B43" s="8"/>
      <c r="C43" s="9" t="str">
        <f>IF( ISNUMBER( B43 ), SUM( B$2:B43 ), "-" )</f>
        <v>-</v>
      </c>
      <c r="D43" s="1">
        <v>40</v>
      </c>
      <c r="E43" s="8"/>
      <c r="F43" s="9" t="str">
        <f>IF( ISNUMBER( E43 ), SUM( E$2:E43 ), "-" )</f>
        <v>-</v>
      </c>
      <c r="G43" s="1">
        <v>90</v>
      </c>
      <c r="H43" s="8"/>
      <c r="I43" s="9" t="str">
        <f>IF( ISNUMBER( H43 ), $B$54 + SUM( H$2:H43 ), "-" )</f>
        <v>-</v>
      </c>
      <c r="J43" s="1">
        <v>90</v>
      </c>
      <c r="K43" s="8"/>
      <c r="L43" s="9" t="str">
        <f>IF( ISNUMBER( K43 ), $E$54 + SUM( K$2:K43 ), "-" )</f>
        <v>-</v>
      </c>
    </row>
    <row r="44" spans="1:12" x14ac:dyDescent="0.25">
      <c r="A44" s="1">
        <v>41</v>
      </c>
      <c r="B44" s="8"/>
      <c r="C44" s="9" t="str">
        <f>IF( ISNUMBER( B44 ), SUM( B$2:B44 ), "-" )</f>
        <v>-</v>
      </c>
      <c r="D44" s="1">
        <v>41</v>
      </c>
      <c r="E44" s="8"/>
      <c r="F44" s="9" t="str">
        <f>IF( ISNUMBER( E44 ), SUM( E$2:E44 ), "-" )</f>
        <v>-</v>
      </c>
      <c r="G44" s="1">
        <v>91</v>
      </c>
      <c r="H44" s="8"/>
      <c r="I44" s="9" t="str">
        <f>IF( ISNUMBER( H44 ), $B$54 + SUM( H$2:H44 ), "-" )</f>
        <v>-</v>
      </c>
      <c r="J44" s="1">
        <v>91</v>
      </c>
      <c r="K44" s="8"/>
      <c r="L44" s="9" t="str">
        <f>IF( ISNUMBER( K44 ), $E$54 + SUM( K$2:K44 ), "-" )</f>
        <v>-</v>
      </c>
    </row>
    <row r="45" spans="1:12" x14ac:dyDescent="0.25">
      <c r="A45" s="1">
        <v>42</v>
      </c>
      <c r="B45" s="8"/>
      <c r="C45" s="9" t="str">
        <f>IF( ISNUMBER( B45 ), SUM( B$2:B45 ), "-" )</f>
        <v>-</v>
      </c>
      <c r="D45" s="1">
        <v>42</v>
      </c>
      <c r="E45" s="8"/>
      <c r="F45" s="9" t="str">
        <f>IF( ISNUMBER( E45 ), SUM( E$2:E45 ), "-" )</f>
        <v>-</v>
      </c>
      <c r="G45" s="1">
        <v>92</v>
      </c>
      <c r="H45" s="8"/>
      <c r="I45" s="9" t="str">
        <f>IF( ISNUMBER( H45 ), $B$54 + SUM( H$2:H45 ), "-" )</f>
        <v>-</v>
      </c>
      <c r="J45" s="1">
        <v>92</v>
      </c>
      <c r="K45" s="8"/>
      <c r="L45" s="9" t="str">
        <f>IF( ISNUMBER( K45 ), $E$54 + SUM( K$2:K45 ), "-" )</f>
        <v>-</v>
      </c>
    </row>
    <row r="46" spans="1:12" x14ac:dyDescent="0.25">
      <c r="A46" s="1">
        <v>43</v>
      </c>
      <c r="B46" s="8"/>
      <c r="C46" s="9" t="str">
        <f>IF( ISNUMBER( B46 ), SUM( B$2:B46 ), "-" )</f>
        <v>-</v>
      </c>
      <c r="D46" s="1">
        <v>43</v>
      </c>
      <c r="E46" s="8"/>
      <c r="F46" s="9" t="str">
        <f>IF( ISNUMBER( E46 ), SUM( E$2:E46 ), "-" )</f>
        <v>-</v>
      </c>
      <c r="G46" s="1">
        <v>93</v>
      </c>
      <c r="H46" s="8"/>
      <c r="I46" s="9" t="str">
        <f>IF( ISNUMBER( H46 ), $B$54 + SUM( H$2:H46 ), "-" )</f>
        <v>-</v>
      </c>
      <c r="J46" s="1">
        <v>93</v>
      </c>
      <c r="K46" s="8"/>
      <c r="L46" s="9" t="str">
        <f>IF( ISNUMBER( K46 ), $E$54 + SUM( K$2:K46 ), "-" )</f>
        <v>-</v>
      </c>
    </row>
    <row r="47" spans="1:12" x14ac:dyDescent="0.25">
      <c r="A47" s="1">
        <v>44</v>
      </c>
      <c r="B47" s="8"/>
      <c r="C47" s="9" t="str">
        <f>IF( ISNUMBER( B47 ), SUM( B$2:B47 ), "-" )</f>
        <v>-</v>
      </c>
      <c r="D47" s="1">
        <v>44</v>
      </c>
      <c r="E47" s="8"/>
      <c r="F47" s="9" t="str">
        <f>IF( ISNUMBER( E47 ), SUM( E$2:E47 ), "-" )</f>
        <v>-</v>
      </c>
      <c r="G47" s="1">
        <v>94</v>
      </c>
      <c r="H47" s="8"/>
      <c r="I47" s="9" t="str">
        <f>IF( ISNUMBER( H47 ), $B$54 + SUM( H$2:H47 ), "-" )</f>
        <v>-</v>
      </c>
      <c r="J47" s="1">
        <v>94</v>
      </c>
      <c r="K47" s="8"/>
      <c r="L47" s="9" t="str">
        <f>IF( ISNUMBER( K47 ), $E$54 + SUM( K$2:K47 ), "-" )</f>
        <v>-</v>
      </c>
    </row>
    <row r="48" spans="1:12" x14ac:dyDescent="0.25">
      <c r="A48" s="1">
        <v>45</v>
      </c>
      <c r="B48" s="8"/>
      <c r="C48" s="9" t="str">
        <f>IF( ISNUMBER( B48 ), SUM( B$2:B48 ), "-" )</f>
        <v>-</v>
      </c>
      <c r="D48" s="1">
        <v>45</v>
      </c>
      <c r="E48" s="8"/>
      <c r="F48" s="9" t="str">
        <f>IF( ISNUMBER( E48 ), SUM( E$2:E48 ), "-" )</f>
        <v>-</v>
      </c>
      <c r="G48" s="1">
        <v>95</v>
      </c>
      <c r="H48" s="8"/>
      <c r="I48" s="9" t="str">
        <f>IF( ISNUMBER( H48 ), $B$54 + SUM( H$2:H48 ), "-" )</f>
        <v>-</v>
      </c>
      <c r="J48" s="1">
        <v>95</v>
      </c>
      <c r="K48" s="8"/>
      <c r="L48" s="9" t="str">
        <f>IF( ISNUMBER( K48 ), $E$54 + SUM( K$2:K48 ), "-" )</f>
        <v>-</v>
      </c>
    </row>
    <row r="49" spans="1:12" x14ac:dyDescent="0.25">
      <c r="A49" s="1">
        <v>46</v>
      </c>
      <c r="B49" s="8"/>
      <c r="C49" s="9" t="str">
        <f>IF( ISNUMBER( B49 ), SUM( B$2:B49 ), "-" )</f>
        <v>-</v>
      </c>
      <c r="D49" s="1">
        <v>46</v>
      </c>
      <c r="E49" s="8"/>
      <c r="F49" s="9" t="str">
        <f>IF( ISNUMBER( E49 ), SUM( E$2:E49 ), "-" )</f>
        <v>-</v>
      </c>
      <c r="G49" s="1">
        <v>96</v>
      </c>
      <c r="H49" s="8"/>
      <c r="I49" s="9" t="str">
        <f>IF( ISNUMBER( H49 ), $B$54 + SUM( H$2:H49 ), "-" )</f>
        <v>-</v>
      </c>
      <c r="J49" s="1">
        <v>96</v>
      </c>
      <c r="K49" s="8"/>
      <c r="L49" s="9" t="str">
        <f>IF( ISNUMBER( K49 ), $E$54 + SUM( K$2:K49 ), "-" )</f>
        <v>-</v>
      </c>
    </row>
    <row r="50" spans="1:12" x14ac:dyDescent="0.25">
      <c r="A50" s="1">
        <v>47</v>
      </c>
      <c r="B50" s="8"/>
      <c r="C50" s="9" t="str">
        <f>IF( ISNUMBER( B50 ), SUM( B$2:B50 ), "-" )</f>
        <v>-</v>
      </c>
      <c r="D50" s="1">
        <v>47</v>
      </c>
      <c r="E50" s="8"/>
      <c r="F50" s="9" t="str">
        <f>IF( ISNUMBER( E50 ), SUM( E$2:E50 ), "-" )</f>
        <v>-</v>
      </c>
      <c r="G50" s="1">
        <v>97</v>
      </c>
      <c r="H50" s="8"/>
      <c r="I50" s="9" t="str">
        <f>IF( ISNUMBER( H50 ), $B$54 + SUM( H$2:H50 ), "-" )</f>
        <v>-</v>
      </c>
      <c r="J50" s="1">
        <v>97</v>
      </c>
      <c r="K50" s="8"/>
      <c r="L50" s="9" t="str">
        <f>IF( ISNUMBER( K50 ), $E$54 + SUM( K$2:K50 ), "-" )</f>
        <v>-</v>
      </c>
    </row>
    <row r="51" spans="1:12" x14ac:dyDescent="0.25">
      <c r="A51" s="1">
        <v>48</v>
      </c>
      <c r="B51" s="8"/>
      <c r="C51" s="9" t="str">
        <f>IF( ISNUMBER( B51 ), SUM( B$2:B51 ), "-" )</f>
        <v>-</v>
      </c>
      <c r="D51" s="1">
        <v>48</v>
      </c>
      <c r="E51" s="8"/>
      <c r="F51" s="9" t="str">
        <f>IF( ISNUMBER( E51 ), SUM( E$2:E51 ), "-" )</f>
        <v>-</v>
      </c>
      <c r="G51" s="1">
        <v>98</v>
      </c>
      <c r="H51" s="8"/>
      <c r="I51" s="9" t="str">
        <f>IF( ISNUMBER( H51 ), $B$54 + SUM( H$2:H51 ), "-" )</f>
        <v>-</v>
      </c>
      <c r="J51" s="1">
        <v>98</v>
      </c>
      <c r="K51" s="8"/>
      <c r="L51" s="9" t="str">
        <f>IF( ISNUMBER( K51 ), $E$54 + SUM( K$2:K51 ), "-" )</f>
        <v>-</v>
      </c>
    </row>
    <row r="52" spans="1:12" x14ac:dyDescent="0.25">
      <c r="A52" s="1">
        <v>49</v>
      </c>
      <c r="B52" s="8"/>
      <c r="C52" s="9" t="str">
        <f>IF( ISNUMBER( B52 ), SUM( B$2:B52 ), "-" )</f>
        <v>-</v>
      </c>
      <c r="D52" s="1">
        <v>49</v>
      </c>
      <c r="E52" s="8"/>
      <c r="F52" s="9" t="str">
        <f>IF( ISNUMBER( E52 ), SUM( E$2:E52 ), "-" )</f>
        <v>-</v>
      </c>
      <c r="G52" s="1">
        <v>99</v>
      </c>
      <c r="H52" s="8"/>
      <c r="I52" s="9" t="str">
        <f>IF( ISNUMBER( H52 ), $B$54 + SUM( H$2:H52 ), "-" )</f>
        <v>-</v>
      </c>
      <c r="J52" s="1">
        <v>99</v>
      </c>
      <c r="K52" s="8"/>
      <c r="L52" s="9" t="str">
        <f>IF( ISNUMBER( K52 ), $E$54 + SUM( K$2:K52 ), "-" )</f>
        <v>-</v>
      </c>
    </row>
    <row r="53" spans="1:12" x14ac:dyDescent="0.25">
      <c r="A53" s="1">
        <v>50</v>
      </c>
      <c r="B53" s="8"/>
      <c r="C53" s="9" t="str">
        <f>IF( ISNUMBER( B53 ), SUM( B$2:B53 ), "-" )</f>
        <v>-</v>
      </c>
      <c r="D53" s="1">
        <v>50</v>
      </c>
      <c r="E53" s="8"/>
      <c r="F53" s="9" t="str">
        <f>IF( ISNUMBER( E53 ), SUM( E$2:E53 ), "-" )</f>
        <v>-</v>
      </c>
      <c r="G53" s="1">
        <v>100</v>
      </c>
      <c r="H53" s="8"/>
      <c r="I53" s="9" t="str">
        <f>IF( ISNUMBER( H53 ), $B$54 + SUM( H$2:H53 ), "-" )</f>
        <v>-</v>
      </c>
      <c r="J53" s="1">
        <v>100</v>
      </c>
      <c r="K53" s="8"/>
      <c r="L53" s="9" t="str">
        <f>IF( ISNUMBER( K53 ), $E$54 + SUM( K$2:K53 ), "-" )</f>
        <v>-</v>
      </c>
    </row>
    <row r="54" spans="1:12" x14ac:dyDescent="0.25">
      <c r="B54">
        <f>SUM(B4:B53)</f>
        <v>0</v>
      </c>
      <c r="E54">
        <f>SUM(E4:E53)</f>
        <v>0</v>
      </c>
    </row>
  </sheetData>
  <mergeCells count="4">
    <mergeCell ref="A2:B2"/>
    <mergeCell ref="D2:E2"/>
    <mergeCell ref="G2:H2"/>
    <mergeCell ref="J2:K2"/>
  </mergeCells>
  <pageMargins left="1.9685039370078741" right="0" top="0" bottom="0" header="0" footer="0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A716-68C4-4F3F-B553-FB5C14A8665B}">
  <sheetPr codeName="Blad2"/>
  <dimension ref="A1:AS61"/>
  <sheetViews>
    <sheetView topLeftCell="N1" workbookViewId="0">
      <selection activeCell="AF21" sqref="AF21"/>
    </sheetView>
  </sheetViews>
  <sheetFormatPr defaultRowHeight="15" x14ac:dyDescent="0.25"/>
  <cols>
    <col min="1" max="1" width="5" customWidth="1"/>
    <col min="2" max="2" width="4.85546875" customWidth="1"/>
    <col min="3" max="4" width="5" customWidth="1"/>
    <col min="5" max="5" width="3" bestFit="1" customWidth="1"/>
    <col min="6" max="9" width="5" customWidth="1"/>
    <col min="10" max="10" width="3" bestFit="1" customWidth="1"/>
    <col min="11" max="14" width="5" customWidth="1"/>
    <col min="15" max="15" width="3" bestFit="1" customWidth="1"/>
    <col min="16" max="19" width="5" customWidth="1"/>
    <col min="20" max="20" width="3" bestFit="1" customWidth="1"/>
    <col min="22" max="22" width="5.42578125" bestFit="1" customWidth="1"/>
    <col min="23" max="23" width="12.28515625" bestFit="1" customWidth="1"/>
    <col min="24" max="24" width="21.140625" customWidth="1"/>
    <col min="25" max="25" width="5.42578125" bestFit="1" customWidth="1"/>
    <col min="26" max="27" width="4" bestFit="1" customWidth="1"/>
    <col min="28" max="28" width="7" bestFit="1" customWidth="1"/>
    <col min="29" max="29" width="8" bestFit="1" customWidth="1"/>
    <col min="37" max="37" width="3" bestFit="1" customWidth="1"/>
  </cols>
  <sheetData>
    <row r="1" spans="1:45" ht="15" customHeight="1" x14ac:dyDescent="0.3">
      <c r="A1" s="5"/>
      <c r="B1" s="12"/>
      <c r="C1" s="13"/>
      <c r="D1" s="3"/>
      <c r="E1" s="4"/>
      <c r="F1" s="5"/>
      <c r="G1" s="6"/>
      <c r="H1" s="7"/>
      <c r="I1" s="3"/>
      <c r="J1" s="4"/>
      <c r="K1" s="5"/>
      <c r="L1" s="6"/>
      <c r="M1" s="7"/>
      <c r="N1" s="3"/>
      <c r="O1" s="4"/>
      <c r="P1" s="5"/>
      <c r="Q1" s="6"/>
      <c r="R1" s="7"/>
      <c r="S1" s="3"/>
      <c r="W1" s="19"/>
      <c r="X1" s="20" t="s">
        <v>3</v>
      </c>
      <c r="AH1" s="11" t="s">
        <v>7</v>
      </c>
      <c r="AI1" t="s">
        <v>15</v>
      </c>
      <c r="AK1" s="53" t="s">
        <v>42</v>
      </c>
      <c r="AL1" s="53">
        <v>23</v>
      </c>
      <c r="AM1" s="53">
        <v>26</v>
      </c>
      <c r="AN1" s="53">
        <v>28</v>
      </c>
      <c r="AO1" s="53">
        <v>32</v>
      </c>
      <c r="AP1" s="53">
        <v>35</v>
      </c>
      <c r="AQ1" s="53">
        <v>38</v>
      </c>
      <c r="AR1" s="53">
        <v>41</v>
      </c>
      <c r="AS1" s="53">
        <v>44</v>
      </c>
    </row>
    <row r="2" spans="1:45" ht="15" customHeight="1" x14ac:dyDescent="0.25">
      <c r="A2" s="5"/>
      <c r="B2" s="6"/>
      <c r="C2" s="7"/>
      <c r="D2" s="3"/>
      <c r="E2" s="4"/>
      <c r="F2" s="5"/>
      <c r="G2" s="6"/>
      <c r="H2" s="7"/>
      <c r="I2" s="3"/>
      <c r="J2" s="4"/>
      <c r="K2" s="5"/>
      <c r="L2" s="6"/>
      <c r="M2" s="7"/>
      <c r="N2" s="3"/>
      <c r="O2" s="4"/>
      <c r="P2" s="5"/>
      <c r="Q2" s="6"/>
      <c r="R2" s="7"/>
      <c r="S2" s="3"/>
      <c r="AH2" s="11">
        <v>23</v>
      </c>
      <c r="AI2" s="42">
        <f>IF(AH2="","",AH2/20)</f>
        <v>1.1499999999999999</v>
      </c>
    </row>
    <row r="3" spans="1:45" x14ac:dyDescent="0.25">
      <c r="A3" s="10"/>
      <c r="B3" s="9" t="str">
        <f>IF( ISNUMBER( A3 ), SUM( A$2:A3 ), "-" )</f>
        <v>-</v>
      </c>
      <c r="C3" s="10"/>
      <c r="D3" s="9" t="str">
        <f>IF( ISNUMBER( C3 ), SUM( C$2:C3 ), "-" )</f>
        <v>-</v>
      </c>
      <c r="E3">
        <v>1</v>
      </c>
      <c r="F3" s="8"/>
      <c r="G3" s="9" t="str">
        <f>IF( ISNUMBER( F3 ), SUM( F$2:F3 ), "-" )</f>
        <v>-</v>
      </c>
      <c r="H3" s="8"/>
      <c r="I3" s="9" t="str">
        <f>IF( ISNUMBER( H3 ), SUM( H$2:H3 ), "-" )</f>
        <v>-</v>
      </c>
      <c r="J3">
        <v>1</v>
      </c>
      <c r="K3" s="8"/>
      <c r="L3" s="9" t="str">
        <f>IF( ISNUMBER( K3 ), SUM( K$2:K3 ), "-" )</f>
        <v>-</v>
      </c>
      <c r="M3" s="8"/>
      <c r="N3" s="9" t="str">
        <f>IF( ISNUMBER( M3 ), SUM( M$2:M3 ), "-" )</f>
        <v>-</v>
      </c>
      <c r="O3">
        <v>1</v>
      </c>
      <c r="P3" s="8"/>
      <c r="Q3" s="9" t="str">
        <f>IF( ISNUMBER( P3 ), SUM( P$2:P3 ), "-" )</f>
        <v>-</v>
      </c>
      <c r="R3" s="8"/>
      <c r="S3" s="9" t="str">
        <f>IF( ISNUMBER( R3 ), SUM( R$2:R3 ), "-" )</f>
        <v>-</v>
      </c>
      <c r="T3">
        <v>1</v>
      </c>
      <c r="W3" s="18" t="s">
        <v>4</v>
      </c>
      <c r="AH3" s="11">
        <v>26</v>
      </c>
      <c r="AI3" s="42">
        <f t="shared" ref="AI3:AI21" si="0">IF(AH3="","",AH3/20)</f>
        <v>1.3</v>
      </c>
      <c r="AK3" s="1">
        <v>1</v>
      </c>
      <c r="AL3" s="1">
        <f>$AL$1/AK3</f>
        <v>23</v>
      </c>
      <c r="AM3" s="1">
        <f>$AM$1/AK3</f>
        <v>26</v>
      </c>
      <c r="AN3" s="1">
        <f>$AN$1/AK3</f>
        <v>28</v>
      </c>
      <c r="AO3" s="1">
        <f>$AO$1/AK3</f>
        <v>32</v>
      </c>
      <c r="AP3" s="1">
        <f>$AP$1/AK3</f>
        <v>35</v>
      </c>
      <c r="AQ3" s="1">
        <f>$AQ$1/AK3</f>
        <v>38</v>
      </c>
      <c r="AR3" s="1">
        <f>$AR$1/AK3</f>
        <v>41</v>
      </c>
      <c r="AS3" s="1">
        <f>$AS$1/AK3</f>
        <v>44</v>
      </c>
    </row>
    <row r="4" spans="1:45" x14ac:dyDescent="0.25">
      <c r="A4" s="14"/>
      <c r="B4" s="9" t="str">
        <f>IF( ISNUMBER( A4 ), SUM( A$2:A4 ), "-" )</f>
        <v>-</v>
      </c>
      <c r="C4" s="10"/>
      <c r="D4" s="9" t="str">
        <f>IF( ISNUMBER( C4 ), SUM( C$2:C4 ), "-" )</f>
        <v>-</v>
      </c>
      <c r="E4">
        <v>2</v>
      </c>
      <c r="F4" s="8"/>
      <c r="G4" s="9" t="str">
        <f>IF( ISNUMBER( F4 ), SUM( F$2:F4 ), "-" )</f>
        <v>-</v>
      </c>
      <c r="H4" s="8"/>
      <c r="I4" s="9" t="str">
        <f>IF( ISNUMBER( H4 ), SUM( H$2:H4 ), "-" )</f>
        <v>-</v>
      </c>
      <c r="J4">
        <v>2</v>
      </c>
      <c r="K4" s="8"/>
      <c r="L4" s="9" t="str">
        <f>IF( ISNUMBER( K4 ), SUM( K$2:K4 ), "-" )</f>
        <v>-</v>
      </c>
      <c r="M4" s="8"/>
      <c r="N4" s="9" t="str">
        <f>IF( ISNUMBER( M4 ), SUM( M$2:M4 ), "-" )</f>
        <v>-</v>
      </c>
      <c r="O4">
        <v>2</v>
      </c>
      <c r="P4" s="8"/>
      <c r="Q4" s="9" t="str">
        <f>IF( ISNUMBER( P4 ), SUM( P$2:P4 ), "-" )</f>
        <v>-</v>
      </c>
      <c r="R4" s="8"/>
      <c r="S4" s="9" t="str">
        <f>IF( ISNUMBER( R4 ), SUM( R$2:R4 ), "-" )</f>
        <v>-</v>
      </c>
      <c r="T4">
        <v>2</v>
      </c>
      <c r="W4" t="s">
        <v>5</v>
      </c>
      <c r="X4" s="2" t="s">
        <v>6</v>
      </c>
      <c r="Y4" s="2" t="s">
        <v>7</v>
      </c>
      <c r="Z4" s="2" t="s">
        <v>8</v>
      </c>
      <c r="AA4" s="2" t="s">
        <v>9</v>
      </c>
      <c r="AB4" s="2" t="s">
        <v>10</v>
      </c>
      <c r="AC4" s="2" t="s">
        <v>11</v>
      </c>
      <c r="AH4" s="11">
        <v>28</v>
      </c>
      <c r="AI4" s="42">
        <f t="shared" si="0"/>
        <v>1.4</v>
      </c>
      <c r="AK4" s="1">
        <v>2</v>
      </c>
      <c r="AL4" s="1">
        <f t="shared" ref="AL4:AL37" si="1">$AL$1/AK4</f>
        <v>11.5</v>
      </c>
      <c r="AM4" s="1">
        <f>$AM$1/AK4</f>
        <v>13</v>
      </c>
      <c r="AN4" s="1">
        <f t="shared" ref="AN4:AN37" si="2">$AN$1/AK4</f>
        <v>14</v>
      </c>
      <c r="AO4" s="1">
        <f t="shared" ref="AO4:AO37" si="3">$AO$1/AK4</f>
        <v>16</v>
      </c>
      <c r="AP4" s="1">
        <f t="shared" ref="AP4:AP37" si="4">$AP$1/AK4</f>
        <v>17.5</v>
      </c>
      <c r="AQ4" s="1">
        <f t="shared" ref="AQ4:AQ37" si="5">$AQ$1/AK4</f>
        <v>19</v>
      </c>
      <c r="AR4" s="1">
        <f t="shared" ref="AR4:AR37" si="6">$AR$1/AK4</f>
        <v>20.5</v>
      </c>
      <c r="AS4" s="1">
        <f t="shared" ref="AS4:AS37" si="7">$AS$1/AK4</f>
        <v>22</v>
      </c>
    </row>
    <row r="5" spans="1:45" x14ac:dyDescent="0.25">
      <c r="A5" s="14"/>
      <c r="B5" s="9" t="str">
        <f>IF( ISNUMBER( A5 ), SUM( A$2:A5 ), "-" )</f>
        <v>-</v>
      </c>
      <c r="C5" s="10"/>
      <c r="D5" s="9" t="str">
        <f>IF( ISNUMBER( C5 ), SUM( C$2:C5 ), "-" )</f>
        <v>-</v>
      </c>
      <c r="E5">
        <v>3</v>
      </c>
      <c r="F5" s="8"/>
      <c r="G5" s="9" t="str">
        <f>IF( ISNUMBER( F5 ), SUM( F$2:F5 ), "-" )</f>
        <v>-</v>
      </c>
      <c r="H5" s="8"/>
      <c r="I5" s="9" t="str">
        <f>IF( ISNUMBER( H5 ), SUM( H$2:H5 ), "-" )</f>
        <v>-</v>
      </c>
      <c r="J5">
        <v>3</v>
      </c>
      <c r="K5" s="8"/>
      <c r="L5" s="9" t="str">
        <f>IF( ISNUMBER( K5 ), SUM( K$2:K5 ), "-" )</f>
        <v>-</v>
      </c>
      <c r="M5" s="8"/>
      <c r="N5" s="9" t="str">
        <f>IF( ISNUMBER( M5 ), SUM( M$2:M5 ), "-" )</f>
        <v>-</v>
      </c>
      <c r="O5">
        <v>3</v>
      </c>
      <c r="P5" s="8"/>
      <c r="Q5" s="9" t="str">
        <f>IF( ISNUMBER( P5 ), SUM( P$2:P5 ), "-" )</f>
        <v>-</v>
      </c>
      <c r="R5" s="8"/>
      <c r="S5" s="9" t="str">
        <f>IF( ISNUMBER( R5 ), SUM( R$2:R5 ), "-" )</f>
        <v>-</v>
      </c>
      <c r="T5">
        <v>3</v>
      </c>
      <c r="W5" s="15"/>
      <c r="X5" s="15"/>
      <c r="Y5" s="16"/>
      <c r="Z5" s="41">
        <f>IF( $X$11 = "Thuisploeg", Q53, S53 )</f>
        <v>0</v>
      </c>
      <c r="AA5" s="41">
        <f>IF( $X$11 = "Thuisploeg", Q54, S54 )</f>
        <v>0</v>
      </c>
      <c r="AB5" s="45">
        <f>IF( $X$11 = "Thuisploeg", Q55, S55 )</f>
        <v>0</v>
      </c>
      <c r="AC5" s="41">
        <f>IF( $X$11 = "Thuisploeg", Q56, S56 )</f>
        <v>0</v>
      </c>
      <c r="AD5" t="s">
        <v>24</v>
      </c>
      <c r="AH5" s="11">
        <v>32</v>
      </c>
      <c r="AI5" s="42">
        <f t="shared" si="0"/>
        <v>1.6</v>
      </c>
      <c r="AK5" s="1">
        <v>3</v>
      </c>
      <c r="AL5" s="1">
        <f t="shared" si="1"/>
        <v>7.666666666666667</v>
      </c>
      <c r="AM5" s="1">
        <f t="shared" ref="AM5:AM21" si="8">$AM$1/AK5</f>
        <v>8.6666666666666661</v>
      </c>
      <c r="AN5" s="1">
        <f t="shared" si="2"/>
        <v>9.3333333333333339</v>
      </c>
      <c r="AO5" s="1">
        <f t="shared" si="3"/>
        <v>10.666666666666666</v>
      </c>
      <c r="AP5" s="1">
        <f t="shared" si="4"/>
        <v>11.666666666666666</v>
      </c>
      <c r="AQ5" s="1">
        <f t="shared" si="5"/>
        <v>12.666666666666666</v>
      </c>
      <c r="AR5" s="1">
        <f t="shared" si="6"/>
        <v>13.666666666666666</v>
      </c>
      <c r="AS5" s="1">
        <f t="shared" si="7"/>
        <v>14.666666666666666</v>
      </c>
    </row>
    <row r="6" spans="1:45" x14ac:dyDescent="0.25">
      <c r="A6" s="14"/>
      <c r="B6" s="9" t="str">
        <f>IF( ISNUMBER( A6 ), SUM( A$2:A6 ), "-" )</f>
        <v>-</v>
      </c>
      <c r="C6" s="10"/>
      <c r="D6" s="9" t="str">
        <f>IF( ISNUMBER( C6 ), SUM( C$2:C6 ), "-" )</f>
        <v>-</v>
      </c>
      <c r="E6">
        <v>4</v>
      </c>
      <c r="F6" s="8"/>
      <c r="G6" s="9" t="str">
        <f>IF( ISNUMBER( F6 ), SUM( F$2:F6 ), "-" )</f>
        <v>-</v>
      </c>
      <c r="H6" s="8"/>
      <c r="I6" s="9" t="str">
        <f>IF( ISNUMBER( H6 ), SUM( H$2:H6 ), "-" )</f>
        <v>-</v>
      </c>
      <c r="J6">
        <v>4</v>
      </c>
      <c r="K6" s="8"/>
      <c r="L6" s="9" t="str">
        <f>IF( ISNUMBER( K6 ), SUM( K$2:K6 ), "-" )</f>
        <v>-</v>
      </c>
      <c r="M6" s="8"/>
      <c r="N6" s="9" t="str">
        <f>IF( ISNUMBER( M6 ), SUM( M$2:M6 ), "-" )</f>
        <v>-</v>
      </c>
      <c r="O6">
        <v>4</v>
      </c>
      <c r="P6" s="8"/>
      <c r="Q6" s="9" t="str">
        <f>IF( ISNUMBER( P6 ), SUM( P$2:P6 ), "-" )</f>
        <v>-</v>
      </c>
      <c r="R6" s="8"/>
      <c r="S6" s="9" t="str">
        <f>IF( ISNUMBER( R6 ), SUM( R$2:R6 ), "-" )</f>
        <v>-</v>
      </c>
      <c r="T6">
        <v>4</v>
      </c>
      <c r="W6" s="15"/>
      <c r="X6" s="15"/>
      <c r="Y6" s="16"/>
      <c r="Z6" s="41">
        <f>IF( $X$11 = "Thuisploeg", L53, N53 )</f>
        <v>0</v>
      </c>
      <c r="AA6" s="41">
        <f>IF( $X$11 = "Thuisploeg", L54, N54 )</f>
        <v>0</v>
      </c>
      <c r="AB6" s="45">
        <f>IF( $X$11 = "Thuisploeg", L55, N55 )</f>
        <v>0</v>
      </c>
      <c r="AC6" s="41">
        <f>IF( $X$11 = "Thuisploeg", L56, N56 )</f>
        <v>0</v>
      </c>
      <c r="AD6" t="s">
        <v>22</v>
      </c>
      <c r="AH6" s="11">
        <v>35</v>
      </c>
      <c r="AI6" s="42">
        <f t="shared" si="0"/>
        <v>1.75</v>
      </c>
      <c r="AK6" s="1">
        <v>4</v>
      </c>
      <c r="AL6" s="1">
        <f t="shared" si="1"/>
        <v>5.75</v>
      </c>
      <c r="AM6" s="1">
        <f t="shared" si="8"/>
        <v>6.5</v>
      </c>
      <c r="AN6" s="1">
        <f t="shared" si="2"/>
        <v>7</v>
      </c>
      <c r="AO6" s="1">
        <f t="shared" si="3"/>
        <v>8</v>
      </c>
      <c r="AP6" s="1">
        <f t="shared" si="4"/>
        <v>8.75</v>
      </c>
      <c r="AQ6" s="1">
        <f t="shared" si="5"/>
        <v>9.5</v>
      </c>
      <c r="AR6" s="1">
        <f t="shared" si="6"/>
        <v>10.25</v>
      </c>
      <c r="AS6" s="1">
        <f t="shared" si="7"/>
        <v>11</v>
      </c>
    </row>
    <row r="7" spans="1:45" x14ac:dyDescent="0.25">
      <c r="A7" s="10"/>
      <c r="B7" s="9" t="str">
        <f>IF( ISNUMBER( A7 ), SUM( A$2:A7 ), "-" )</f>
        <v>-</v>
      </c>
      <c r="C7" s="10"/>
      <c r="D7" s="9" t="str">
        <f>IF( ISNUMBER( C7 ), SUM( C$2:C7 ), "-" )</f>
        <v>-</v>
      </c>
      <c r="E7">
        <v>5</v>
      </c>
      <c r="F7" s="8"/>
      <c r="G7" s="9" t="str">
        <f>IF( ISNUMBER( F7 ), SUM( F$2:F7 ), "-" )</f>
        <v>-</v>
      </c>
      <c r="H7" s="8"/>
      <c r="I7" s="9" t="str">
        <f>IF( ISNUMBER( H7 ), SUM( H$2:H7 ), "-" )</f>
        <v>-</v>
      </c>
      <c r="J7">
        <v>5</v>
      </c>
      <c r="K7" s="8"/>
      <c r="L7" s="9" t="str">
        <f>IF( ISNUMBER( K7 ), SUM( K$2:K7 ), "-" )</f>
        <v>-</v>
      </c>
      <c r="M7" s="8"/>
      <c r="N7" s="9" t="str">
        <f>IF( ISNUMBER( M7 ), SUM( M$2:M7 ), "-" )</f>
        <v>-</v>
      </c>
      <c r="O7">
        <v>5</v>
      </c>
      <c r="P7" s="8"/>
      <c r="Q7" s="9" t="str">
        <f>IF( ISNUMBER( P7 ), SUM( P$2:P7 ), "-" )</f>
        <v>-</v>
      </c>
      <c r="R7" s="8"/>
      <c r="S7" s="9" t="str">
        <f>IF( ISNUMBER( R7 ), SUM( R$2:R7 ), "-" )</f>
        <v>-</v>
      </c>
      <c r="T7">
        <v>5</v>
      </c>
      <c r="W7" s="15"/>
      <c r="X7" s="15"/>
      <c r="Y7" s="16"/>
      <c r="Z7" s="41">
        <f>IF( $X$11 = "Thuisploeg", G53, I53 )</f>
        <v>0</v>
      </c>
      <c r="AA7" s="41">
        <f>IF( $X$11 = "Thuisploeg", G54, I54 )</f>
        <v>0</v>
      </c>
      <c r="AB7" s="45">
        <f>IF( $X$11 = "Thuisploeg", G55, I55 )</f>
        <v>0</v>
      </c>
      <c r="AC7" s="41">
        <f>IF( $X$11 = "Thuisploeg", G56, I56 )</f>
        <v>0</v>
      </c>
      <c r="AD7" t="s">
        <v>20</v>
      </c>
      <c r="AH7" s="11">
        <v>38</v>
      </c>
      <c r="AI7" s="42">
        <f t="shared" si="0"/>
        <v>1.9</v>
      </c>
      <c r="AK7" s="1">
        <v>5</v>
      </c>
      <c r="AL7" s="1">
        <f t="shared" si="1"/>
        <v>4.5999999999999996</v>
      </c>
      <c r="AM7" s="1">
        <f t="shared" si="8"/>
        <v>5.2</v>
      </c>
      <c r="AN7" s="1">
        <f t="shared" si="2"/>
        <v>5.6</v>
      </c>
      <c r="AO7" s="1">
        <f t="shared" si="3"/>
        <v>6.4</v>
      </c>
      <c r="AP7" s="1">
        <f t="shared" si="4"/>
        <v>7</v>
      </c>
      <c r="AQ7" s="1">
        <f t="shared" si="5"/>
        <v>7.6</v>
      </c>
      <c r="AR7" s="1">
        <f t="shared" si="6"/>
        <v>8.1999999999999993</v>
      </c>
      <c r="AS7" s="1">
        <f t="shared" si="7"/>
        <v>8.8000000000000007</v>
      </c>
    </row>
    <row r="8" spans="1:45" x14ac:dyDescent="0.25">
      <c r="A8" s="10"/>
      <c r="B8" s="9" t="str">
        <f>IF( ISNUMBER( A8 ), SUM( A$2:A8 ), "-" )</f>
        <v>-</v>
      </c>
      <c r="C8" s="10"/>
      <c r="D8" s="9" t="str">
        <f>IF( ISNUMBER( C8 ), SUM( C$2:C8 ), "-" )</f>
        <v>-</v>
      </c>
      <c r="E8">
        <v>6</v>
      </c>
      <c r="F8" s="8"/>
      <c r="G8" s="9" t="str">
        <f>IF( ISNUMBER( F8 ), SUM( F$2:F8 ), "-" )</f>
        <v>-</v>
      </c>
      <c r="H8" s="8"/>
      <c r="I8" s="9" t="str">
        <f>IF( ISNUMBER( H8 ), SUM( H$2:H8 ), "-" )</f>
        <v>-</v>
      </c>
      <c r="J8">
        <v>6</v>
      </c>
      <c r="K8" s="8"/>
      <c r="L8" s="9" t="str">
        <f>IF( ISNUMBER( K8 ), SUM( K$2:K8 ), "-" )</f>
        <v>-</v>
      </c>
      <c r="M8" s="8"/>
      <c r="N8" s="9" t="str">
        <f>IF( ISNUMBER( M8 ), SUM( M$2:M8 ), "-" )</f>
        <v>-</v>
      </c>
      <c r="O8">
        <v>6</v>
      </c>
      <c r="P8" s="8"/>
      <c r="Q8" s="9" t="str">
        <f>IF( ISNUMBER( P8 ), SUM( P$2:P8 ), "-" )</f>
        <v>-</v>
      </c>
      <c r="R8" s="8"/>
      <c r="S8" s="9" t="str">
        <f>IF( ISNUMBER( R8 ), SUM( R$2:R8 ), "-" )</f>
        <v>-</v>
      </c>
      <c r="T8">
        <v>6</v>
      </c>
      <c r="W8" s="15"/>
      <c r="X8" s="15"/>
      <c r="Y8" s="16"/>
      <c r="Z8" s="41">
        <f>IF( $X$11 = "Thuisploeg", B53, D53 )</f>
        <v>0</v>
      </c>
      <c r="AA8" s="41">
        <f>IF( $X$11 = "Thuisploeg", B54, D54 )</f>
        <v>0</v>
      </c>
      <c r="AB8" s="45">
        <f>IF( $X$11 = "Thuisploeg", B55, D55 )</f>
        <v>0</v>
      </c>
      <c r="AC8" s="41">
        <f>IF( $X$11 = "Thuisploeg", B56, D56 )</f>
        <v>0</v>
      </c>
      <c r="AD8" t="s">
        <v>18</v>
      </c>
      <c r="AH8" s="11">
        <v>41</v>
      </c>
      <c r="AI8" s="42">
        <f t="shared" si="0"/>
        <v>2.0499999999999998</v>
      </c>
      <c r="AK8" s="1">
        <v>6</v>
      </c>
      <c r="AL8" s="1">
        <f t="shared" si="1"/>
        <v>3.8333333333333335</v>
      </c>
      <c r="AM8" s="1">
        <f t="shared" si="8"/>
        <v>4.333333333333333</v>
      </c>
      <c r="AN8" s="1">
        <f t="shared" si="2"/>
        <v>4.666666666666667</v>
      </c>
      <c r="AO8" s="1">
        <f t="shared" si="3"/>
        <v>5.333333333333333</v>
      </c>
      <c r="AP8" s="1">
        <f t="shared" si="4"/>
        <v>5.833333333333333</v>
      </c>
      <c r="AQ8" s="1">
        <f t="shared" si="5"/>
        <v>6.333333333333333</v>
      </c>
      <c r="AR8" s="1">
        <f t="shared" si="6"/>
        <v>6.833333333333333</v>
      </c>
      <c r="AS8" s="1">
        <f t="shared" si="7"/>
        <v>7.333333333333333</v>
      </c>
    </row>
    <row r="9" spans="1:45" x14ac:dyDescent="0.25">
      <c r="A9" s="10"/>
      <c r="B9" s="9" t="str">
        <f>IF( ISNUMBER( A9 ), SUM( A$2:A9 ), "-" )</f>
        <v>-</v>
      </c>
      <c r="C9" s="10"/>
      <c r="D9" s="9" t="str">
        <f>IF( ISNUMBER( C9 ), SUM( C$2:C9 ), "-" )</f>
        <v>-</v>
      </c>
      <c r="E9">
        <v>7</v>
      </c>
      <c r="F9" s="8"/>
      <c r="G9" s="9" t="str">
        <f>IF( ISNUMBER( F9 ), SUM( F$2:F9 ), "-" )</f>
        <v>-</v>
      </c>
      <c r="H9" s="8"/>
      <c r="I9" s="9" t="str">
        <f>IF( ISNUMBER( H9 ), SUM( H$2:H9 ), "-" )</f>
        <v>-</v>
      </c>
      <c r="J9">
        <v>7</v>
      </c>
      <c r="K9" s="8"/>
      <c r="L9" s="9" t="str">
        <f>IF( ISNUMBER( K9 ), SUM( K$2:K9 ), "-" )</f>
        <v>-</v>
      </c>
      <c r="M9" s="8"/>
      <c r="N9" s="9" t="str">
        <f>IF( ISNUMBER( M9 ), SUM( M$2:M9 ), "-" )</f>
        <v>-</v>
      </c>
      <c r="O9">
        <v>7</v>
      </c>
      <c r="P9" s="8"/>
      <c r="Q9" s="9" t="str">
        <f>IF( ISNUMBER( P9 ), SUM( P$2:P9 ), "-" )</f>
        <v>-</v>
      </c>
      <c r="R9" s="8"/>
      <c r="S9" s="9" t="str">
        <f>IF( ISNUMBER( R9 ), SUM( R$2:R9 ), "-" )</f>
        <v>-</v>
      </c>
      <c r="T9">
        <v>7</v>
      </c>
      <c r="AB9" t="s">
        <v>12</v>
      </c>
      <c r="AC9" s="2">
        <f>SUM(AC5:AC8)</f>
        <v>0</v>
      </c>
      <c r="AH9" s="11">
        <v>44</v>
      </c>
      <c r="AI9" s="42">
        <f t="shared" si="0"/>
        <v>2.2000000000000002</v>
      </c>
      <c r="AK9" s="1">
        <v>7</v>
      </c>
      <c r="AL9" s="1">
        <f t="shared" si="1"/>
        <v>3.2857142857142856</v>
      </c>
      <c r="AM9" s="1">
        <f t="shared" si="8"/>
        <v>3.7142857142857144</v>
      </c>
      <c r="AN9" s="1">
        <f t="shared" si="2"/>
        <v>4</v>
      </c>
      <c r="AO9" s="1">
        <f t="shared" si="3"/>
        <v>4.5714285714285712</v>
      </c>
      <c r="AP9" s="1">
        <f t="shared" si="4"/>
        <v>5</v>
      </c>
      <c r="AQ9" s="1">
        <f t="shared" si="5"/>
        <v>5.4285714285714288</v>
      </c>
      <c r="AR9" s="1">
        <f t="shared" si="6"/>
        <v>5.8571428571428568</v>
      </c>
      <c r="AS9" s="1">
        <f t="shared" si="7"/>
        <v>6.2857142857142856</v>
      </c>
    </row>
    <row r="10" spans="1:45" x14ac:dyDescent="0.25">
      <c r="A10" s="10"/>
      <c r="B10" s="9" t="str">
        <f>IF( ISNUMBER( A10 ), SUM( A$2:A10 ), "-" )</f>
        <v>-</v>
      </c>
      <c r="C10" s="10"/>
      <c r="D10" s="9" t="str">
        <f>IF( ISNUMBER( C10 ), SUM( C$2:C10 ), "-" )</f>
        <v>-</v>
      </c>
      <c r="E10">
        <v>8</v>
      </c>
      <c r="F10" s="8"/>
      <c r="G10" s="9" t="str">
        <f>IF( ISNUMBER( F10 ), SUM( F$2:F10 ), "-" )</f>
        <v>-</v>
      </c>
      <c r="H10" s="8"/>
      <c r="I10" s="9" t="str">
        <f>IF( ISNUMBER( H10 ), SUM( H$2:H10 ), "-" )</f>
        <v>-</v>
      </c>
      <c r="J10">
        <v>8</v>
      </c>
      <c r="K10" s="8"/>
      <c r="L10" s="9" t="str">
        <f>IF( ISNUMBER( K10 ), SUM( K$2:K10 ), "-" )</f>
        <v>-</v>
      </c>
      <c r="M10" s="8"/>
      <c r="N10" s="9" t="str">
        <f>IF( ISNUMBER( M10 ), SUM( M$2:M10 ), "-" )</f>
        <v>-</v>
      </c>
      <c r="O10">
        <v>8</v>
      </c>
      <c r="P10" s="8"/>
      <c r="Q10" s="9" t="str">
        <f>IF( ISNUMBER( P10 ), SUM( P$2:P10 ), "-" )</f>
        <v>-</v>
      </c>
      <c r="R10" s="8"/>
      <c r="S10" s="9" t="str">
        <f>IF( ISNUMBER( R10 ), SUM( R$2:R10 ), "-" )</f>
        <v>-</v>
      </c>
      <c r="T10">
        <v>8</v>
      </c>
      <c r="AH10" s="11">
        <v>48</v>
      </c>
      <c r="AI10" s="42">
        <f t="shared" si="0"/>
        <v>2.4</v>
      </c>
      <c r="AK10" s="1">
        <v>8</v>
      </c>
      <c r="AL10" s="1">
        <f t="shared" si="1"/>
        <v>2.875</v>
      </c>
      <c r="AM10" s="1">
        <f t="shared" si="8"/>
        <v>3.25</v>
      </c>
      <c r="AN10" s="1">
        <f t="shared" si="2"/>
        <v>3.5</v>
      </c>
      <c r="AO10" s="1">
        <f t="shared" si="3"/>
        <v>4</v>
      </c>
      <c r="AP10" s="1">
        <f t="shared" si="4"/>
        <v>4.375</v>
      </c>
      <c r="AQ10" s="1">
        <f t="shared" si="5"/>
        <v>4.75</v>
      </c>
      <c r="AR10" s="1">
        <f t="shared" si="6"/>
        <v>5.125</v>
      </c>
      <c r="AS10" s="1">
        <f t="shared" si="7"/>
        <v>5.5</v>
      </c>
    </row>
    <row r="11" spans="1:45" x14ac:dyDescent="0.25">
      <c r="A11" s="10"/>
      <c r="B11" s="9" t="str">
        <f>IF( ISNUMBER( A11 ), SUM( A$2:A11 ), "-" )</f>
        <v>-</v>
      </c>
      <c r="C11" s="10"/>
      <c r="D11" s="9" t="str">
        <f>IF( ISNUMBER( C11 ), SUM( C$2:C11 ), "-" )</f>
        <v>-</v>
      </c>
      <c r="E11">
        <v>9</v>
      </c>
      <c r="F11" s="8"/>
      <c r="G11" s="9" t="str">
        <f>IF( ISNUMBER( F11 ), SUM( F$2:F11 ), "-" )</f>
        <v>-</v>
      </c>
      <c r="H11" s="8"/>
      <c r="I11" s="9" t="str">
        <f>IF( ISNUMBER( H11 ), SUM( H$2:H11 ), "-" )</f>
        <v>-</v>
      </c>
      <c r="J11">
        <v>9</v>
      </c>
      <c r="K11" s="8"/>
      <c r="L11" s="9" t="str">
        <f>IF( ISNUMBER( K11 ), SUM( K$2:K11 ), "-" )</f>
        <v>-</v>
      </c>
      <c r="M11" s="8"/>
      <c r="N11" s="9" t="str">
        <f>IF( ISNUMBER( M11 ), SUM( M$2:M11 ), "-" )</f>
        <v>-</v>
      </c>
      <c r="O11">
        <v>9</v>
      </c>
      <c r="P11" s="8"/>
      <c r="Q11" s="9" t="str">
        <f>IF( ISNUMBER( P11 ), SUM( P$2:P11 ), "-" )</f>
        <v>-</v>
      </c>
      <c r="R11" s="8"/>
      <c r="S11" s="9" t="str">
        <f>IF( ISNUMBER( R11 ), SUM( R$2:R11 ), "-" )</f>
        <v>-</v>
      </c>
      <c r="T11">
        <v>9</v>
      </c>
      <c r="W11" s="18" t="s">
        <v>39</v>
      </c>
      <c r="X11" s="44" t="s">
        <v>38</v>
      </c>
      <c r="AH11" s="11">
        <v>54</v>
      </c>
      <c r="AI11" s="42">
        <f t="shared" si="0"/>
        <v>2.7</v>
      </c>
      <c r="AK11" s="1">
        <v>9</v>
      </c>
      <c r="AL11" s="1">
        <f t="shared" si="1"/>
        <v>2.5555555555555554</v>
      </c>
      <c r="AM11" s="1">
        <f t="shared" si="8"/>
        <v>2.8888888888888888</v>
      </c>
      <c r="AN11" s="1">
        <f t="shared" si="2"/>
        <v>3.1111111111111112</v>
      </c>
      <c r="AO11" s="1">
        <f t="shared" si="3"/>
        <v>3.5555555555555554</v>
      </c>
      <c r="AP11" s="1">
        <f t="shared" si="4"/>
        <v>3.8888888888888888</v>
      </c>
      <c r="AQ11" s="1">
        <f t="shared" si="5"/>
        <v>4.2222222222222223</v>
      </c>
      <c r="AR11" s="1">
        <f t="shared" si="6"/>
        <v>4.5555555555555554</v>
      </c>
      <c r="AS11" s="1">
        <f t="shared" si="7"/>
        <v>4.8888888888888893</v>
      </c>
    </row>
    <row r="12" spans="1:45" x14ac:dyDescent="0.25">
      <c r="A12" s="10"/>
      <c r="B12" s="9" t="str">
        <f>IF( ISNUMBER( A12 ), SUM( A$2:A12 ), "-" )</f>
        <v>-</v>
      </c>
      <c r="C12" s="10"/>
      <c r="D12" s="9" t="str">
        <f>IF( ISNUMBER( C12 ), SUM( C$2:C12 ), "-" )</f>
        <v>-</v>
      </c>
      <c r="E12">
        <v>10</v>
      </c>
      <c r="F12" s="8"/>
      <c r="G12" s="9" t="str">
        <f>IF( ISNUMBER( F12 ), SUM( F$2:F12 ), "-" )</f>
        <v>-</v>
      </c>
      <c r="H12" s="8"/>
      <c r="I12" s="9" t="str">
        <f>IF( ISNUMBER( H12 ), SUM( H$2:H12 ), "-" )</f>
        <v>-</v>
      </c>
      <c r="J12">
        <v>10</v>
      </c>
      <c r="K12" s="8"/>
      <c r="L12" s="9" t="str">
        <f>IF( ISNUMBER( K12 ), SUM( K$2:K12 ), "-" )</f>
        <v>-</v>
      </c>
      <c r="M12" s="8"/>
      <c r="N12" s="9" t="str">
        <f>IF( ISNUMBER( M12 ), SUM( M$2:M12 ), "-" )</f>
        <v>-</v>
      </c>
      <c r="O12">
        <v>10</v>
      </c>
      <c r="P12" s="8"/>
      <c r="Q12" s="9" t="str">
        <f>IF( ISNUMBER( P12 ), SUM( P$2:P12 ), "-" )</f>
        <v>-</v>
      </c>
      <c r="R12" s="8"/>
      <c r="S12" s="9" t="str">
        <f>IF( ISNUMBER( R12 ), SUM( R$2:R12 ), "-" )</f>
        <v>-</v>
      </c>
      <c r="T12">
        <v>10</v>
      </c>
      <c r="AH12" s="11"/>
      <c r="AI12" s="42" t="str">
        <f t="shared" si="0"/>
        <v/>
      </c>
      <c r="AK12" s="1">
        <v>10</v>
      </c>
      <c r="AL12" s="1">
        <f t="shared" si="1"/>
        <v>2.2999999999999998</v>
      </c>
      <c r="AM12" s="1">
        <f t="shared" si="8"/>
        <v>2.6</v>
      </c>
      <c r="AN12" s="1">
        <f t="shared" si="2"/>
        <v>2.8</v>
      </c>
      <c r="AO12" s="1">
        <f t="shared" si="3"/>
        <v>3.2</v>
      </c>
      <c r="AP12" s="1">
        <f t="shared" si="4"/>
        <v>3.5</v>
      </c>
      <c r="AQ12" s="1">
        <f t="shared" si="5"/>
        <v>3.8</v>
      </c>
      <c r="AR12" s="1">
        <f t="shared" si="6"/>
        <v>4.0999999999999996</v>
      </c>
      <c r="AS12" s="1">
        <f t="shared" si="7"/>
        <v>4.4000000000000004</v>
      </c>
    </row>
    <row r="13" spans="1:45" x14ac:dyDescent="0.25">
      <c r="A13" s="14"/>
      <c r="B13" s="9" t="str">
        <f>IF( ISNUMBER( A13 ), SUM( A$2:A13 ), "-" )</f>
        <v>-</v>
      </c>
      <c r="C13" s="14"/>
      <c r="D13" s="9" t="str">
        <f>IF( ISNUMBER( C13 ), SUM( C$2:C13 ), "-" )</f>
        <v>-</v>
      </c>
      <c r="E13">
        <v>11</v>
      </c>
      <c r="F13" s="8"/>
      <c r="G13" s="9" t="str">
        <f>IF( ISNUMBER( F13 ), SUM( F$2:F13 ), "-" )</f>
        <v>-</v>
      </c>
      <c r="H13" s="8"/>
      <c r="I13" s="9" t="str">
        <f>IF( ISNUMBER( H13 ), SUM( H$2:H13 ), "-" )</f>
        <v>-</v>
      </c>
      <c r="J13">
        <v>11</v>
      </c>
      <c r="K13" s="8"/>
      <c r="L13" s="9" t="str">
        <f>IF( ISNUMBER( K13 ), SUM( K$2:K13 ), "-" )</f>
        <v>-</v>
      </c>
      <c r="M13" s="8"/>
      <c r="N13" s="9" t="str">
        <f>IF( ISNUMBER( M13 ), SUM( M$2:M13 ), "-" )</f>
        <v>-</v>
      </c>
      <c r="O13">
        <v>11</v>
      </c>
      <c r="P13" s="8"/>
      <c r="Q13" s="9" t="str">
        <f>IF( ISNUMBER( P13 ), SUM( P$2:P13 ), "-" )</f>
        <v>-</v>
      </c>
      <c r="R13" s="8"/>
      <c r="S13" s="9" t="str">
        <f>IF( ISNUMBER( R13 ), SUM( R$2:R13 ), "-" )</f>
        <v>-</v>
      </c>
      <c r="T13">
        <v>11</v>
      </c>
      <c r="W13" s="18" t="s">
        <v>40</v>
      </c>
      <c r="AH13" s="11"/>
      <c r="AI13" s="42" t="str">
        <f t="shared" si="0"/>
        <v/>
      </c>
      <c r="AK13" s="1">
        <v>11</v>
      </c>
      <c r="AL13" s="1">
        <f t="shared" si="1"/>
        <v>2.0909090909090908</v>
      </c>
      <c r="AM13" s="1">
        <f t="shared" si="8"/>
        <v>2.3636363636363638</v>
      </c>
      <c r="AN13" s="1">
        <f t="shared" si="2"/>
        <v>2.5454545454545454</v>
      </c>
      <c r="AO13" s="1">
        <f t="shared" si="3"/>
        <v>2.9090909090909092</v>
      </c>
      <c r="AP13" s="1">
        <f t="shared" si="4"/>
        <v>3.1818181818181817</v>
      </c>
      <c r="AQ13" s="1">
        <f t="shared" si="5"/>
        <v>3.4545454545454546</v>
      </c>
      <c r="AR13" s="1">
        <f t="shared" si="6"/>
        <v>3.7272727272727271</v>
      </c>
      <c r="AS13" s="1">
        <f t="shared" si="7"/>
        <v>4</v>
      </c>
    </row>
    <row r="14" spans="1:45" x14ac:dyDescent="0.25">
      <c r="A14" s="14"/>
      <c r="B14" s="9" t="str">
        <f>IF( ISNUMBER( A14 ), SUM( A$2:A14 ), "-" )</f>
        <v>-</v>
      </c>
      <c r="C14" s="10"/>
      <c r="D14" s="9" t="str">
        <f>IF( ISNUMBER( C14 ), SUM( C$2:C14 ), "-" )</f>
        <v>-</v>
      </c>
      <c r="E14">
        <v>12</v>
      </c>
      <c r="F14" s="8"/>
      <c r="G14" s="9" t="str">
        <f>IF( ISNUMBER( F14 ), SUM( F$2:F14 ), "-" )</f>
        <v>-</v>
      </c>
      <c r="H14" s="8"/>
      <c r="I14" s="9" t="str">
        <f>IF( ISNUMBER( H14 ), SUM( H$2:H14 ), "-" )</f>
        <v>-</v>
      </c>
      <c r="J14">
        <v>12</v>
      </c>
      <c r="K14" s="8"/>
      <c r="L14" s="9" t="str">
        <f>IF( ISNUMBER( K14 ), SUM( K$2:K14 ), "-" )</f>
        <v>-</v>
      </c>
      <c r="M14" s="8"/>
      <c r="N14" s="9" t="str">
        <f>IF( ISNUMBER( M14 ), SUM( M$2:M14 ), "-" )</f>
        <v>-</v>
      </c>
      <c r="O14">
        <v>12</v>
      </c>
      <c r="P14" s="8"/>
      <c r="Q14" s="9" t="str">
        <f>IF( ISNUMBER( P14 ), SUM( P$2:P14 ), "-" )</f>
        <v>-</v>
      </c>
      <c r="R14" s="8"/>
      <c r="S14" s="9" t="str">
        <f>IF( ISNUMBER( R14 ), SUM( R$2:R14 ), "-" )</f>
        <v>-</v>
      </c>
      <c r="T14">
        <v>12</v>
      </c>
      <c r="W14" s="47" t="s">
        <v>5</v>
      </c>
      <c r="X14" s="2" t="s">
        <v>6</v>
      </c>
      <c r="Y14" s="2"/>
      <c r="Z14" s="2" t="s">
        <v>8</v>
      </c>
      <c r="AA14" s="2" t="s">
        <v>9</v>
      </c>
      <c r="AB14" s="2" t="s">
        <v>10</v>
      </c>
      <c r="AC14" s="2" t="s">
        <v>11</v>
      </c>
      <c r="AH14" s="11"/>
      <c r="AI14" s="42" t="str">
        <f t="shared" si="0"/>
        <v/>
      </c>
      <c r="AK14" s="1">
        <v>12</v>
      </c>
      <c r="AL14" s="1">
        <f t="shared" si="1"/>
        <v>1.9166666666666667</v>
      </c>
      <c r="AM14" s="1">
        <f t="shared" si="8"/>
        <v>2.1666666666666665</v>
      </c>
      <c r="AN14" s="1">
        <f t="shared" si="2"/>
        <v>2.3333333333333335</v>
      </c>
      <c r="AO14" s="1">
        <f t="shared" si="3"/>
        <v>2.6666666666666665</v>
      </c>
      <c r="AP14" s="1">
        <f t="shared" si="4"/>
        <v>2.9166666666666665</v>
      </c>
      <c r="AQ14" s="1">
        <f t="shared" si="5"/>
        <v>3.1666666666666665</v>
      </c>
      <c r="AR14" s="1">
        <f t="shared" si="6"/>
        <v>3.4166666666666665</v>
      </c>
      <c r="AS14" s="1">
        <f t="shared" si="7"/>
        <v>3.6666666666666665</v>
      </c>
    </row>
    <row r="15" spans="1:45" x14ac:dyDescent="0.25">
      <c r="A15" s="10"/>
      <c r="B15" s="9" t="str">
        <f>IF( ISNUMBER( A15 ), SUM( A$2:A15 ), "-" )</f>
        <v>-</v>
      </c>
      <c r="C15" s="10"/>
      <c r="D15" s="9" t="str">
        <f>IF( ISNUMBER( C15 ), SUM( C$2:C15 ), "-" )</f>
        <v>-</v>
      </c>
      <c r="E15">
        <v>13</v>
      </c>
      <c r="F15" s="8"/>
      <c r="G15" s="9" t="str">
        <f>IF( ISNUMBER( F15 ), SUM( F$2:F15 ), "-" )</f>
        <v>-</v>
      </c>
      <c r="H15" s="8"/>
      <c r="I15" s="9" t="str">
        <f>IF( ISNUMBER( H15 ), SUM( H$2:H15 ), "-" )</f>
        <v>-</v>
      </c>
      <c r="J15">
        <v>13</v>
      </c>
      <c r="K15" s="8"/>
      <c r="L15" s="9" t="str">
        <f>IF( ISNUMBER( K15 ), SUM( K$2:K15 ), "-" )</f>
        <v>-</v>
      </c>
      <c r="M15" s="8"/>
      <c r="N15" s="9" t="str">
        <f>IF( ISNUMBER( M15 ), SUM( M$2:M15 ), "-" )</f>
        <v>-</v>
      </c>
      <c r="O15">
        <v>13</v>
      </c>
      <c r="P15" s="8"/>
      <c r="Q15" s="9" t="str">
        <f>IF( ISNUMBER( P15 ), SUM( P$2:P15 ), "-" )</f>
        <v>-</v>
      </c>
      <c r="R15" s="8"/>
      <c r="S15" s="9" t="str">
        <f>IF( ISNUMBER( R15 ), SUM( R$2:R15 ), "-" )</f>
        <v>-</v>
      </c>
      <c r="T15">
        <v>13</v>
      </c>
      <c r="W15" s="17"/>
      <c r="X15" s="15"/>
      <c r="Y15" s="16"/>
      <c r="Z15" s="41">
        <f>IF( $X$11 = "Thuisploeg", S53, Q53 )</f>
        <v>0</v>
      </c>
      <c r="AA15" s="41">
        <f>IF( $X$11 = "Thuisploeg", S54, Q54 )</f>
        <v>0</v>
      </c>
      <c r="AB15" s="45">
        <f>IF( $X$11 = "Thuisploeg", S55, Q55 )</f>
        <v>0</v>
      </c>
      <c r="AC15" s="41">
        <f>IF( $X$11 = "Thuisploeg", S56, Q56 )</f>
        <v>0</v>
      </c>
      <c r="AD15" t="s">
        <v>25</v>
      </c>
      <c r="AH15" s="11"/>
      <c r="AI15" s="42" t="str">
        <f t="shared" si="0"/>
        <v/>
      </c>
      <c r="AK15" s="1">
        <v>13</v>
      </c>
      <c r="AL15" s="1">
        <f t="shared" si="1"/>
        <v>1.7692307692307692</v>
      </c>
      <c r="AM15" s="1">
        <f t="shared" si="8"/>
        <v>2</v>
      </c>
      <c r="AN15" s="1">
        <f t="shared" si="2"/>
        <v>2.1538461538461537</v>
      </c>
      <c r="AO15" s="1">
        <f t="shared" si="3"/>
        <v>2.4615384615384617</v>
      </c>
      <c r="AP15" s="1">
        <f t="shared" si="4"/>
        <v>2.6923076923076925</v>
      </c>
      <c r="AQ15" s="1">
        <f t="shared" si="5"/>
        <v>2.9230769230769229</v>
      </c>
      <c r="AR15" s="1">
        <f t="shared" si="6"/>
        <v>3.1538461538461537</v>
      </c>
      <c r="AS15" s="1">
        <f t="shared" si="7"/>
        <v>3.3846153846153846</v>
      </c>
    </row>
    <row r="16" spans="1:45" x14ac:dyDescent="0.25">
      <c r="A16" s="10"/>
      <c r="B16" s="9" t="str">
        <f>IF( ISNUMBER( A16 ), SUM( A$2:A16 ), "-" )</f>
        <v>-</v>
      </c>
      <c r="C16" s="10"/>
      <c r="D16" s="9" t="str">
        <f>IF( ISNUMBER( C16 ), SUM( C$2:C16 ), "-" )</f>
        <v>-</v>
      </c>
      <c r="E16">
        <v>14</v>
      </c>
      <c r="F16" s="8"/>
      <c r="G16" s="9" t="str">
        <f>IF( ISNUMBER( F16 ), SUM( F$2:F16 ), "-" )</f>
        <v>-</v>
      </c>
      <c r="H16" s="8"/>
      <c r="I16" s="9" t="str">
        <f>IF( ISNUMBER( H16 ), SUM( H$2:H16 ), "-" )</f>
        <v>-</v>
      </c>
      <c r="J16">
        <v>14</v>
      </c>
      <c r="K16" s="8"/>
      <c r="L16" s="9" t="str">
        <f>IF( ISNUMBER( K16 ), SUM( K$2:K16 ), "-" )</f>
        <v>-</v>
      </c>
      <c r="M16" s="8"/>
      <c r="N16" s="9" t="str">
        <f>IF( ISNUMBER( M16 ), SUM( M$2:M16 ), "-" )</f>
        <v>-</v>
      </c>
      <c r="O16">
        <v>14</v>
      </c>
      <c r="P16" s="8"/>
      <c r="Q16" s="9" t="str">
        <f>IF( ISNUMBER( P16 ), SUM( P$2:P16 ), "-" )</f>
        <v>-</v>
      </c>
      <c r="R16" s="8"/>
      <c r="S16" s="9" t="str">
        <f>IF( ISNUMBER( R16 ), SUM( R$2:R16 ), "-" )</f>
        <v>-</v>
      </c>
      <c r="T16">
        <v>14</v>
      </c>
      <c r="W16" s="17"/>
      <c r="X16" s="15"/>
      <c r="Y16" s="16"/>
      <c r="Z16" s="41">
        <f>IF( $X$11 = "Thuisploeg", N53, L53)</f>
        <v>0</v>
      </c>
      <c r="AA16" s="41">
        <f>IF( $X$11 = "Thuisploeg", N54, L54)</f>
        <v>0</v>
      </c>
      <c r="AB16" s="45">
        <f>IF( $X$11 = "Thuisploeg", N55, L55)</f>
        <v>0</v>
      </c>
      <c r="AC16" s="41">
        <f>IF( $X$11 = "Thuisploeg", N56, L56)</f>
        <v>0</v>
      </c>
      <c r="AD16" t="s">
        <v>23</v>
      </c>
      <c r="AH16" s="11"/>
      <c r="AI16" s="42" t="str">
        <f t="shared" si="0"/>
        <v/>
      </c>
      <c r="AK16" s="1">
        <v>14</v>
      </c>
      <c r="AL16" s="1">
        <f t="shared" si="1"/>
        <v>1.6428571428571428</v>
      </c>
      <c r="AM16" s="1">
        <f t="shared" si="8"/>
        <v>1.8571428571428572</v>
      </c>
      <c r="AN16" s="1">
        <f t="shared" si="2"/>
        <v>2</v>
      </c>
      <c r="AO16" s="1">
        <f t="shared" si="3"/>
        <v>2.2857142857142856</v>
      </c>
      <c r="AP16" s="1">
        <f t="shared" si="4"/>
        <v>2.5</v>
      </c>
      <c r="AQ16" s="1">
        <f t="shared" si="5"/>
        <v>2.7142857142857144</v>
      </c>
      <c r="AR16" s="1">
        <f t="shared" si="6"/>
        <v>2.9285714285714284</v>
      </c>
      <c r="AS16" s="1">
        <f t="shared" si="7"/>
        <v>3.1428571428571428</v>
      </c>
    </row>
    <row r="17" spans="1:45" x14ac:dyDescent="0.25">
      <c r="A17" s="10"/>
      <c r="B17" s="9" t="str">
        <f>IF( ISNUMBER( A17 ), SUM( A$2:A17 ), "-" )</f>
        <v>-</v>
      </c>
      <c r="C17" s="10"/>
      <c r="D17" s="9" t="str">
        <f>IF( ISNUMBER( C17 ), SUM( C$2:C17 ), "-" )</f>
        <v>-</v>
      </c>
      <c r="E17">
        <v>15</v>
      </c>
      <c r="F17" s="8"/>
      <c r="G17" s="9" t="str">
        <f>IF( ISNUMBER( F17 ), SUM( F$2:F17 ), "-" )</f>
        <v>-</v>
      </c>
      <c r="H17" s="8"/>
      <c r="I17" s="9" t="str">
        <f>IF( ISNUMBER( H17 ), SUM( H$2:H17 ), "-" )</f>
        <v>-</v>
      </c>
      <c r="J17">
        <v>15</v>
      </c>
      <c r="K17" s="8"/>
      <c r="L17" s="9" t="str">
        <f>IF( ISNUMBER( K17 ), SUM( K$2:K17 ), "-" )</f>
        <v>-</v>
      </c>
      <c r="M17" s="8"/>
      <c r="N17" s="9" t="str">
        <f>IF( ISNUMBER( M17 ), SUM( M$2:M17 ), "-" )</f>
        <v>-</v>
      </c>
      <c r="O17">
        <v>15</v>
      </c>
      <c r="P17" s="8"/>
      <c r="Q17" s="9" t="str">
        <f>IF( ISNUMBER( P17 ), SUM( P$2:P17 ), "-" )</f>
        <v>-</v>
      </c>
      <c r="R17" s="8"/>
      <c r="S17" s="9" t="str">
        <f>IF( ISNUMBER( R17 ), SUM( R$2:R17 ), "-" )</f>
        <v>-</v>
      </c>
      <c r="T17">
        <v>15</v>
      </c>
      <c r="W17" s="17"/>
      <c r="X17" s="15"/>
      <c r="Y17" s="16"/>
      <c r="Z17" s="41">
        <f>IF( $X$11 = "Thuisploeg", I53, G53 )</f>
        <v>0</v>
      </c>
      <c r="AA17" s="41">
        <f>IF( $X$11 = "Thuisploeg", I54, G54 )</f>
        <v>0</v>
      </c>
      <c r="AB17" s="45">
        <f>IF( $X$11 = "Thuisploeg", I55, G55 )</f>
        <v>0</v>
      </c>
      <c r="AC17" s="41">
        <f>IF( $X$11 = "Thuisploeg", I56, G56 )</f>
        <v>0</v>
      </c>
      <c r="AD17" t="s">
        <v>21</v>
      </c>
      <c r="AH17" s="11"/>
      <c r="AI17" s="42" t="str">
        <f t="shared" si="0"/>
        <v/>
      </c>
      <c r="AK17" s="1">
        <v>15</v>
      </c>
      <c r="AL17" s="1">
        <f t="shared" si="1"/>
        <v>1.5333333333333334</v>
      </c>
      <c r="AM17" s="1">
        <f t="shared" si="8"/>
        <v>1.7333333333333334</v>
      </c>
      <c r="AN17" s="1">
        <f t="shared" si="2"/>
        <v>1.8666666666666667</v>
      </c>
      <c r="AO17" s="1">
        <f t="shared" si="3"/>
        <v>2.1333333333333333</v>
      </c>
      <c r="AP17" s="1">
        <f t="shared" si="4"/>
        <v>2.3333333333333335</v>
      </c>
      <c r="AQ17" s="1">
        <f t="shared" si="5"/>
        <v>2.5333333333333332</v>
      </c>
      <c r="AR17" s="1">
        <f t="shared" si="6"/>
        <v>2.7333333333333334</v>
      </c>
      <c r="AS17" s="1">
        <f t="shared" si="7"/>
        <v>2.9333333333333331</v>
      </c>
    </row>
    <row r="18" spans="1:45" x14ac:dyDescent="0.25">
      <c r="A18" s="10"/>
      <c r="B18" s="9" t="str">
        <f>IF( ISNUMBER( A18 ), SUM( A$2:A18 ), "-" )</f>
        <v>-</v>
      </c>
      <c r="C18" s="10"/>
      <c r="D18" s="9" t="str">
        <f>IF( ISNUMBER( C18 ), SUM( C$2:C18 ), "-" )</f>
        <v>-</v>
      </c>
      <c r="E18">
        <v>16</v>
      </c>
      <c r="F18" s="8"/>
      <c r="G18" s="9" t="str">
        <f>IF( ISNUMBER( F18 ), SUM( F$2:F18 ), "-" )</f>
        <v>-</v>
      </c>
      <c r="H18" s="8"/>
      <c r="I18" s="9" t="str">
        <f>IF( ISNUMBER( H18 ), SUM( H$2:H18 ), "-" )</f>
        <v>-</v>
      </c>
      <c r="J18">
        <v>16</v>
      </c>
      <c r="K18" s="8"/>
      <c r="L18" s="9" t="str">
        <f>IF( ISNUMBER( K18 ), SUM( K$2:K18 ), "-" )</f>
        <v>-</v>
      </c>
      <c r="M18" s="8"/>
      <c r="N18" s="9" t="str">
        <f>IF( ISNUMBER( M18 ), SUM( M$2:M18 ), "-" )</f>
        <v>-</v>
      </c>
      <c r="O18">
        <v>16</v>
      </c>
      <c r="P18" s="8"/>
      <c r="Q18" s="9" t="str">
        <f>IF( ISNUMBER( P18 ), SUM( P$2:P18 ), "-" )</f>
        <v>-</v>
      </c>
      <c r="R18" s="8"/>
      <c r="S18" s="9" t="str">
        <f>IF( ISNUMBER( R18 ), SUM( R$2:R18 ), "-" )</f>
        <v>-</v>
      </c>
      <c r="T18">
        <v>16</v>
      </c>
      <c r="W18" s="17"/>
      <c r="X18" s="15"/>
      <c r="Y18" s="16"/>
      <c r="Z18" s="41">
        <f>IF( $X$11 = "Thuisploeg", D53, B53 )</f>
        <v>0</v>
      </c>
      <c r="AA18" s="41">
        <f>IF( $X$11 = "Thuisploeg", D54, B54 )</f>
        <v>0</v>
      </c>
      <c r="AB18" s="45">
        <f>IF( $X$11 = "Thuisploeg", D55, B55 )</f>
        <v>0</v>
      </c>
      <c r="AC18" s="41">
        <f>IF( $X$11 = "Thuisploeg", D56, B56 )</f>
        <v>0</v>
      </c>
      <c r="AD18" t="s">
        <v>19</v>
      </c>
      <c r="AH18" s="11"/>
      <c r="AI18" s="42" t="str">
        <f t="shared" si="0"/>
        <v/>
      </c>
      <c r="AK18" s="1">
        <v>16</v>
      </c>
      <c r="AL18" s="1">
        <f t="shared" si="1"/>
        <v>1.4375</v>
      </c>
      <c r="AM18" s="1">
        <f t="shared" si="8"/>
        <v>1.625</v>
      </c>
      <c r="AN18" s="1">
        <f t="shared" si="2"/>
        <v>1.75</v>
      </c>
      <c r="AO18" s="1">
        <f t="shared" si="3"/>
        <v>2</v>
      </c>
      <c r="AP18" s="1">
        <f t="shared" si="4"/>
        <v>2.1875</v>
      </c>
      <c r="AQ18" s="1">
        <f t="shared" si="5"/>
        <v>2.375</v>
      </c>
      <c r="AR18" s="1">
        <f t="shared" si="6"/>
        <v>2.5625</v>
      </c>
      <c r="AS18" s="1">
        <f t="shared" si="7"/>
        <v>2.75</v>
      </c>
    </row>
    <row r="19" spans="1:45" x14ac:dyDescent="0.25">
      <c r="A19" s="10"/>
      <c r="B19" s="9" t="str">
        <f>IF( ISNUMBER( A19 ), SUM( A$2:A19 ), "-" )</f>
        <v>-</v>
      </c>
      <c r="C19" s="10"/>
      <c r="D19" s="9" t="str">
        <f>IF( ISNUMBER( C19 ), SUM( C$2:C19 ), "-" )</f>
        <v>-</v>
      </c>
      <c r="E19">
        <v>17</v>
      </c>
      <c r="F19" s="8"/>
      <c r="G19" s="9" t="str">
        <f>IF( ISNUMBER( F19 ), SUM( F$2:F19 ), "-" )</f>
        <v>-</v>
      </c>
      <c r="H19" s="8"/>
      <c r="I19" s="9" t="str">
        <f>IF( ISNUMBER( H19 ), SUM( H$2:H19 ), "-" )</f>
        <v>-</v>
      </c>
      <c r="J19">
        <v>17</v>
      </c>
      <c r="K19" s="8"/>
      <c r="L19" s="9" t="str">
        <f>IF( ISNUMBER( K19 ), SUM( K$2:K19 ), "-" )</f>
        <v>-</v>
      </c>
      <c r="M19" s="8"/>
      <c r="N19" s="9" t="str">
        <f>IF( ISNUMBER( M19 ), SUM( M$2:M19 ), "-" )</f>
        <v>-</v>
      </c>
      <c r="O19">
        <v>17</v>
      </c>
      <c r="P19" s="8"/>
      <c r="Q19" s="9" t="str">
        <f>IF( ISNUMBER( P19 ), SUM( P$2:P19 ), "-" )</f>
        <v>-</v>
      </c>
      <c r="R19" s="8"/>
      <c r="S19" s="9" t="str">
        <f>IF( ISNUMBER( R19 ), SUM( R$2:R19 ), "-" )</f>
        <v>-</v>
      </c>
      <c r="T19">
        <v>17</v>
      </c>
      <c r="AB19" t="s">
        <v>12</v>
      </c>
      <c r="AC19" s="2">
        <f>SUM(AC15:AC18)</f>
        <v>0</v>
      </c>
      <c r="AH19" s="11"/>
      <c r="AI19" s="42" t="str">
        <f t="shared" si="0"/>
        <v/>
      </c>
      <c r="AK19" s="1">
        <v>17</v>
      </c>
      <c r="AL19" s="1">
        <f t="shared" si="1"/>
        <v>1.3529411764705883</v>
      </c>
      <c r="AM19" s="1">
        <f t="shared" si="8"/>
        <v>1.5294117647058822</v>
      </c>
      <c r="AN19" s="1">
        <f t="shared" si="2"/>
        <v>1.6470588235294117</v>
      </c>
      <c r="AO19" s="1">
        <f t="shared" si="3"/>
        <v>1.8823529411764706</v>
      </c>
      <c r="AP19" s="1">
        <f t="shared" si="4"/>
        <v>2.0588235294117645</v>
      </c>
      <c r="AQ19" s="1">
        <f t="shared" si="5"/>
        <v>2.2352941176470589</v>
      </c>
      <c r="AR19" s="1">
        <f t="shared" si="6"/>
        <v>2.4117647058823528</v>
      </c>
      <c r="AS19" s="1">
        <f t="shared" si="7"/>
        <v>2.5882352941176472</v>
      </c>
    </row>
    <row r="20" spans="1:45" x14ac:dyDescent="0.25">
      <c r="A20" s="10"/>
      <c r="B20" s="9" t="str">
        <f>IF( ISNUMBER( A20 ), SUM( A$2:A20 ), "-" )</f>
        <v>-</v>
      </c>
      <c r="C20" s="10"/>
      <c r="D20" s="9" t="str">
        <f>IF( ISNUMBER( C20 ), SUM( C$2:C20 ), "-" )</f>
        <v>-</v>
      </c>
      <c r="E20">
        <v>18</v>
      </c>
      <c r="F20" s="8"/>
      <c r="G20" s="9" t="str">
        <f>IF( ISNUMBER( F20 ), SUM( F$2:F20 ), "-" )</f>
        <v>-</v>
      </c>
      <c r="H20" s="8"/>
      <c r="I20" s="9" t="str">
        <f>IF( ISNUMBER( H20 ), SUM( H$2:H20 ), "-" )</f>
        <v>-</v>
      </c>
      <c r="J20">
        <v>18</v>
      </c>
      <c r="K20" s="8"/>
      <c r="L20" s="9" t="str">
        <f>IF( ISNUMBER( K20 ), SUM( K$2:K20 ), "-" )</f>
        <v>-</v>
      </c>
      <c r="M20" s="8"/>
      <c r="N20" s="9" t="str">
        <f>IF( ISNUMBER( M20 ), SUM( M$2:M20 ), "-" )</f>
        <v>-</v>
      </c>
      <c r="O20">
        <v>18</v>
      </c>
      <c r="P20" s="8"/>
      <c r="Q20" s="9" t="str">
        <f>IF( ISNUMBER( P20 ), SUM( P$2:P20 ), "-" )</f>
        <v>-</v>
      </c>
      <c r="R20" s="8"/>
      <c r="S20" s="9" t="str">
        <f>IF( ISNUMBER( R20 ), SUM( R$2:R20 ), "-" )</f>
        <v>-</v>
      </c>
      <c r="T20">
        <v>18</v>
      </c>
      <c r="AH20" s="11"/>
      <c r="AI20" s="42" t="str">
        <f t="shared" si="0"/>
        <v/>
      </c>
      <c r="AK20" s="1">
        <v>18</v>
      </c>
      <c r="AL20" s="1">
        <f t="shared" si="1"/>
        <v>1.2777777777777777</v>
      </c>
      <c r="AM20" s="1">
        <f t="shared" si="8"/>
        <v>1.4444444444444444</v>
      </c>
      <c r="AN20" s="1">
        <f t="shared" si="2"/>
        <v>1.5555555555555556</v>
      </c>
      <c r="AO20" s="1">
        <f t="shared" si="3"/>
        <v>1.7777777777777777</v>
      </c>
      <c r="AP20" s="1">
        <f t="shared" si="4"/>
        <v>1.9444444444444444</v>
      </c>
      <c r="AQ20" s="1">
        <f t="shared" si="5"/>
        <v>2.1111111111111112</v>
      </c>
      <c r="AR20" s="1">
        <f t="shared" si="6"/>
        <v>2.2777777777777777</v>
      </c>
      <c r="AS20" s="1">
        <f t="shared" si="7"/>
        <v>2.4444444444444446</v>
      </c>
    </row>
    <row r="21" spans="1:45" x14ac:dyDescent="0.25">
      <c r="A21" s="10"/>
      <c r="B21" s="9" t="str">
        <f>IF( ISNUMBER( A21 ), SUM( A$2:A21 ), "-" )</f>
        <v>-</v>
      </c>
      <c r="C21" s="10"/>
      <c r="D21" s="9" t="str">
        <f>IF( ISNUMBER( C21 ), SUM( C$2:C21 ), "-" )</f>
        <v>-</v>
      </c>
      <c r="E21">
        <v>19</v>
      </c>
      <c r="F21" s="8"/>
      <c r="G21" s="9" t="str">
        <f>IF( ISNUMBER( F21 ), SUM( F$2:F21 ), "-" )</f>
        <v>-</v>
      </c>
      <c r="H21" s="8"/>
      <c r="I21" s="9" t="str">
        <f>IF( ISNUMBER( H21 ), SUM( H$2:H21 ), "-" )</f>
        <v>-</v>
      </c>
      <c r="J21">
        <v>19</v>
      </c>
      <c r="K21" s="8"/>
      <c r="L21" s="9" t="str">
        <f>IF( ISNUMBER( K21 ), SUM( K$2:K21 ), "-" )</f>
        <v>-</v>
      </c>
      <c r="M21" s="8"/>
      <c r="N21" s="9" t="str">
        <f>IF( ISNUMBER( M21 ), SUM( M$2:M21 ), "-" )</f>
        <v>-</v>
      </c>
      <c r="O21">
        <v>19</v>
      </c>
      <c r="P21" s="8"/>
      <c r="Q21" s="9" t="str">
        <f>IF( ISNUMBER( P21 ), SUM( P$2:P21 ), "-" )</f>
        <v>-</v>
      </c>
      <c r="R21" s="8"/>
      <c r="S21" s="9" t="str">
        <f>IF( ISNUMBER( R21 ), SUM( R$2:R21 ), "-" )</f>
        <v>-</v>
      </c>
      <c r="T21">
        <v>19</v>
      </c>
      <c r="AH21" s="11"/>
      <c r="AI21" s="42" t="str">
        <f t="shared" si="0"/>
        <v/>
      </c>
      <c r="AK21" s="1">
        <v>19</v>
      </c>
      <c r="AL21" s="1">
        <f t="shared" si="1"/>
        <v>1.2105263157894737</v>
      </c>
      <c r="AM21" s="1">
        <f t="shared" si="8"/>
        <v>1.368421052631579</v>
      </c>
      <c r="AN21" s="1">
        <f t="shared" si="2"/>
        <v>1.4736842105263157</v>
      </c>
      <c r="AO21" s="1">
        <f t="shared" si="3"/>
        <v>1.6842105263157894</v>
      </c>
      <c r="AP21" s="1">
        <f t="shared" si="4"/>
        <v>1.8421052631578947</v>
      </c>
      <c r="AQ21" s="1">
        <f t="shared" si="5"/>
        <v>2</v>
      </c>
      <c r="AR21" s="1">
        <f t="shared" si="6"/>
        <v>2.1578947368421053</v>
      </c>
      <c r="AS21" s="1">
        <f t="shared" si="7"/>
        <v>2.3157894736842106</v>
      </c>
    </row>
    <row r="22" spans="1:45" x14ac:dyDescent="0.25">
      <c r="A22" s="10"/>
      <c r="B22" s="9" t="str">
        <f>IF( ISNUMBER( A22 ), SUM( A$2:A22 ), "-" )</f>
        <v>-</v>
      </c>
      <c r="C22" s="10"/>
      <c r="D22" s="9" t="str">
        <f>IF( ISNUMBER( C22 ), SUM( C$2:C22 ), "-" )</f>
        <v>-</v>
      </c>
      <c r="E22">
        <v>20</v>
      </c>
      <c r="F22" s="8"/>
      <c r="G22" s="9" t="str">
        <f>IF( ISNUMBER( F22 ), SUM( F$2:F22 ), "-" )</f>
        <v>-</v>
      </c>
      <c r="H22" s="8"/>
      <c r="I22" s="9" t="str">
        <f>IF( ISNUMBER( H22 ), SUM( H$2:H22 ), "-" )</f>
        <v>-</v>
      </c>
      <c r="J22">
        <v>20</v>
      </c>
      <c r="K22" s="8"/>
      <c r="L22" s="9" t="str">
        <f>IF( ISNUMBER( K22 ), SUM( K$2:K22 ), "-" )</f>
        <v>-</v>
      </c>
      <c r="M22" s="8"/>
      <c r="N22" s="9" t="str">
        <f>IF( ISNUMBER( M22 ), SUM( M$2:M22 ), "-" )</f>
        <v>-</v>
      </c>
      <c r="O22">
        <v>20</v>
      </c>
      <c r="P22" s="8"/>
      <c r="Q22" s="9" t="str">
        <f>IF( ISNUMBER( P22 ), SUM( P$2:P22 ), "-" )</f>
        <v>-</v>
      </c>
      <c r="R22" s="8"/>
      <c r="S22" s="9" t="str">
        <f>IF( ISNUMBER( R22 ), SUM( R$2:R22 ), "-" )</f>
        <v>-</v>
      </c>
      <c r="T22">
        <v>20</v>
      </c>
      <c r="W22" s="18" t="s">
        <v>41</v>
      </c>
      <c r="AK22" s="1">
        <v>20</v>
      </c>
      <c r="AL22" s="1">
        <f t="shared" si="1"/>
        <v>1.1499999999999999</v>
      </c>
      <c r="AM22" s="1">
        <f>$AM$1/AK22</f>
        <v>1.3</v>
      </c>
      <c r="AN22" s="1">
        <f t="shared" si="2"/>
        <v>1.4</v>
      </c>
      <c r="AO22" s="1">
        <f t="shared" si="3"/>
        <v>1.6</v>
      </c>
      <c r="AP22" s="1">
        <f t="shared" si="4"/>
        <v>1.75</v>
      </c>
      <c r="AQ22" s="1">
        <f t="shared" si="5"/>
        <v>1.9</v>
      </c>
      <c r="AR22" s="1">
        <f t="shared" si="6"/>
        <v>2.0499999999999998</v>
      </c>
      <c r="AS22" s="1">
        <f t="shared" si="7"/>
        <v>2.2000000000000002</v>
      </c>
    </row>
    <row r="23" spans="1:45" x14ac:dyDescent="0.25">
      <c r="A23" s="10"/>
      <c r="B23" s="9" t="str">
        <f>IF( ISNUMBER( A23 ), SUM( A$2:A23 ), "-" )</f>
        <v>-</v>
      </c>
      <c r="C23" s="10"/>
      <c r="D23" s="9" t="str">
        <f t="shared" ref="D23:D52" si="9">IF(OR(C23=""),"-",C23+D22)</f>
        <v>-</v>
      </c>
      <c r="E23">
        <v>21</v>
      </c>
      <c r="F23" s="8"/>
      <c r="G23" s="9" t="str">
        <f>IF( ISNUMBER( F23 ), SUM( F$2:F23 ), "-" )</f>
        <v>-</v>
      </c>
      <c r="H23" s="8"/>
      <c r="I23" s="9" t="str">
        <f>IF( ISNUMBER( H23 ), SUM( H$2:H23 ), "-" )</f>
        <v>-</v>
      </c>
      <c r="J23">
        <v>21</v>
      </c>
      <c r="K23" s="8"/>
      <c r="L23" s="9" t="str">
        <f>IF( ISNUMBER( K23 ), SUM( K$2:K23 ), "-" )</f>
        <v>-</v>
      </c>
      <c r="M23" s="8"/>
      <c r="N23" s="9" t="str">
        <f>IF( ISNUMBER( M23 ), SUM( M$2:M23 ), "-" )</f>
        <v>-</v>
      </c>
      <c r="O23">
        <v>21</v>
      </c>
      <c r="P23" s="8"/>
      <c r="Q23" s="9" t="str">
        <f>IF( ISNUMBER( P23 ), SUM( P$2:P23 ), "-" )</f>
        <v>-</v>
      </c>
      <c r="R23" s="8"/>
      <c r="S23" s="9" t="str">
        <f>IF( ISNUMBER( R23 ), SUM( R$2:R23 ), "-" )</f>
        <v>-</v>
      </c>
      <c r="T23">
        <v>21</v>
      </c>
      <c r="W23" s="47" t="s">
        <v>5</v>
      </c>
      <c r="X23" s="2"/>
      <c r="AK23" s="1">
        <v>21</v>
      </c>
      <c r="AL23" s="1">
        <f t="shared" si="1"/>
        <v>1.0952380952380953</v>
      </c>
      <c r="AM23" s="1">
        <f t="shared" ref="AM23:AM37" si="10">$AM$1/AK23</f>
        <v>1.2380952380952381</v>
      </c>
      <c r="AN23" s="1">
        <f t="shared" si="2"/>
        <v>1.3333333333333333</v>
      </c>
      <c r="AO23" s="1">
        <f t="shared" si="3"/>
        <v>1.5238095238095237</v>
      </c>
      <c r="AP23" s="1">
        <f t="shared" si="4"/>
        <v>1.6666666666666667</v>
      </c>
      <c r="AQ23" s="1">
        <f t="shared" si="5"/>
        <v>1.8095238095238095</v>
      </c>
      <c r="AR23" s="1">
        <f t="shared" si="6"/>
        <v>1.9523809523809523</v>
      </c>
      <c r="AS23" s="1">
        <f t="shared" si="7"/>
        <v>2.0952380952380953</v>
      </c>
    </row>
    <row r="24" spans="1:45" x14ac:dyDescent="0.25">
      <c r="A24" s="10"/>
      <c r="B24" s="9" t="str">
        <f>IF( ISNUMBER( A24 ), SUM( A$2:A24 ), "-" )</f>
        <v>-</v>
      </c>
      <c r="C24" s="10"/>
      <c r="D24" s="9" t="str">
        <f t="shared" si="9"/>
        <v>-</v>
      </c>
      <c r="E24">
        <v>22</v>
      </c>
      <c r="F24" s="8"/>
      <c r="G24" s="9" t="str">
        <f>IF( ISNUMBER( F24 ), SUM( F$2:F24 ), "-" )</f>
        <v>-</v>
      </c>
      <c r="H24" s="8"/>
      <c r="I24" s="9" t="str">
        <f>IF( ISNUMBER( H24 ), SUM( H$2:H24 ), "-" )</f>
        <v>-</v>
      </c>
      <c r="J24">
        <v>22</v>
      </c>
      <c r="K24" s="8"/>
      <c r="L24" s="9" t="str">
        <f>IF( ISNUMBER( K24 ), SUM( K$2:K24 ), "-" )</f>
        <v>-</v>
      </c>
      <c r="M24" s="8"/>
      <c r="N24" s="9" t="str">
        <f>IF( ISNUMBER( M24 ), SUM( M$2:M24 ), "-" )</f>
        <v>-</v>
      </c>
      <c r="O24">
        <v>22</v>
      </c>
      <c r="P24" s="8"/>
      <c r="Q24" s="9" t="str">
        <f>IF( ISNUMBER( P24 ), SUM( P$2:P24 ), "-" )</f>
        <v>-</v>
      </c>
      <c r="R24" s="8"/>
      <c r="S24" s="9" t="str">
        <f>IF( ISNUMBER( R24 ), SUM( R$2:R24 ), "-" )</f>
        <v>-</v>
      </c>
      <c r="T24">
        <v>22</v>
      </c>
      <c r="W24" s="24"/>
      <c r="X24" s="26"/>
      <c r="Y24" s="28"/>
      <c r="Z24" s="29"/>
      <c r="AA24" s="29"/>
      <c r="AB24" s="29"/>
      <c r="AC24" s="30"/>
      <c r="AK24" s="1">
        <v>22</v>
      </c>
      <c r="AL24" s="1">
        <f t="shared" si="1"/>
        <v>1.0454545454545454</v>
      </c>
      <c r="AM24" s="1">
        <f t="shared" si="10"/>
        <v>1.1818181818181819</v>
      </c>
      <c r="AN24" s="1">
        <f t="shared" si="2"/>
        <v>1.2727272727272727</v>
      </c>
      <c r="AO24" s="1">
        <f t="shared" si="3"/>
        <v>1.4545454545454546</v>
      </c>
      <c r="AP24" s="1">
        <f t="shared" si="4"/>
        <v>1.5909090909090908</v>
      </c>
      <c r="AQ24" s="1">
        <f t="shared" si="5"/>
        <v>1.7272727272727273</v>
      </c>
      <c r="AR24" s="1">
        <f t="shared" si="6"/>
        <v>1.8636363636363635</v>
      </c>
      <c r="AS24" s="1">
        <f t="shared" si="7"/>
        <v>2</v>
      </c>
    </row>
    <row r="25" spans="1:45" x14ac:dyDescent="0.25">
      <c r="A25" s="10"/>
      <c r="B25" s="9" t="str">
        <f>IF( ISNUMBER( A25 ), SUM( A$2:A25 ), "-" )</f>
        <v>-</v>
      </c>
      <c r="C25" s="10"/>
      <c r="D25" s="9" t="str">
        <f t="shared" si="9"/>
        <v>-</v>
      </c>
      <c r="E25">
        <v>23</v>
      </c>
      <c r="F25" s="8"/>
      <c r="G25" s="9" t="str">
        <f>IF( ISNUMBER( F25 ), SUM( F$2:F25 ), "-" )</f>
        <v>-</v>
      </c>
      <c r="H25" s="8"/>
      <c r="I25" s="9" t="str">
        <f>IF( ISNUMBER( H25 ), SUM( H$2:H25 ), "-" )</f>
        <v>-</v>
      </c>
      <c r="J25">
        <v>23</v>
      </c>
      <c r="K25" s="8"/>
      <c r="L25" s="9" t="str">
        <f>IF( ISNUMBER( K25 ), SUM( K$2:K25 ), "-" )</f>
        <v>-</v>
      </c>
      <c r="M25" s="8"/>
      <c r="N25" s="9" t="str">
        <f>IF( ISNUMBER( M25 ), SUM( M$2:M25 ), "-" )</f>
        <v>-</v>
      </c>
      <c r="O25">
        <v>23</v>
      </c>
      <c r="P25" s="8"/>
      <c r="Q25" s="9" t="str">
        <f>IF( ISNUMBER( P25 ), SUM( P$2:P25 ), "-" )</f>
        <v>-</v>
      </c>
      <c r="R25" s="8"/>
      <c r="S25" s="9" t="str">
        <f>IF( ISNUMBER( R25 ), SUM( R$2:R25 ), "-" )</f>
        <v>-</v>
      </c>
      <c r="T25">
        <v>23</v>
      </c>
      <c r="W25" s="25"/>
      <c r="X25" s="27"/>
      <c r="Y25" s="31"/>
      <c r="Z25" s="32"/>
      <c r="AA25" s="32"/>
      <c r="AB25" s="32"/>
      <c r="AC25" s="33"/>
      <c r="AK25" s="1">
        <v>23</v>
      </c>
      <c r="AL25" s="1">
        <f t="shared" si="1"/>
        <v>1</v>
      </c>
      <c r="AM25" s="1">
        <f t="shared" si="10"/>
        <v>1.1304347826086956</v>
      </c>
      <c r="AN25" s="1">
        <f t="shared" si="2"/>
        <v>1.2173913043478262</v>
      </c>
      <c r="AO25" s="1">
        <f t="shared" si="3"/>
        <v>1.3913043478260869</v>
      </c>
      <c r="AP25" s="1">
        <f t="shared" si="4"/>
        <v>1.5217391304347827</v>
      </c>
      <c r="AQ25" s="1">
        <f t="shared" si="5"/>
        <v>1.6521739130434783</v>
      </c>
      <c r="AR25" s="1">
        <f t="shared" si="6"/>
        <v>1.7826086956521738</v>
      </c>
      <c r="AS25" s="1">
        <f t="shared" si="7"/>
        <v>1.9130434782608696</v>
      </c>
    </row>
    <row r="26" spans="1:45" x14ac:dyDescent="0.25">
      <c r="A26" s="10"/>
      <c r="B26" s="9" t="str">
        <f>IF( ISNUMBER( A26 ), SUM( A$2:A26 ), "-" )</f>
        <v>-</v>
      </c>
      <c r="C26" s="10"/>
      <c r="D26" s="9" t="str">
        <f t="shared" si="9"/>
        <v>-</v>
      </c>
      <c r="E26">
        <v>24</v>
      </c>
      <c r="F26" s="8"/>
      <c r="G26" s="9" t="str">
        <f>IF( ISNUMBER( F26 ), SUM( F$2:F26 ), "-" )</f>
        <v>-</v>
      </c>
      <c r="H26" s="8"/>
      <c r="I26" s="9" t="str">
        <f>IF( ISNUMBER( H26 ), SUM( H$2:H26 ), "-" )</f>
        <v>-</v>
      </c>
      <c r="J26">
        <v>24</v>
      </c>
      <c r="K26" s="8"/>
      <c r="L26" s="9" t="str">
        <f>IF( ISNUMBER( K26 ), SUM( K$2:K26 ), "-" )</f>
        <v>-</v>
      </c>
      <c r="M26" s="8"/>
      <c r="N26" s="9" t="str">
        <f>IF( ISNUMBER( M26 ), SUM( M$2:M26 ), "-" )</f>
        <v>-</v>
      </c>
      <c r="O26">
        <v>24</v>
      </c>
      <c r="P26" s="8"/>
      <c r="Q26" s="9" t="str">
        <f>IF( ISNUMBER( P26 ), SUM( P$2:P26 ), "-" )</f>
        <v>-</v>
      </c>
      <c r="R26" s="8"/>
      <c r="S26" s="9" t="str">
        <f>IF( ISNUMBER( R26 ), SUM( R$2:R26 ), "-" )</f>
        <v>-</v>
      </c>
      <c r="T26">
        <v>24</v>
      </c>
      <c r="W26" s="24"/>
      <c r="X26" s="26"/>
      <c r="Y26" s="36"/>
      <c r="Z26" s="37"/>
      <c r="AA26" s="37"/>
      <c r="AB26" s="29"/>
      <c r="AC26" s="30"/>
      <c r="AK26" s="1">
        <v>24</v>
      </c>
      <c r="AL26" s="1">
        <f t="shared" si="1"/>
        <v>0.95833333333333337</v>
      </c>
      <c r="AM26" s="1">
        <f t="shared" si="10"/>
        <v>1.0833333333333333</v>
      </c>
      <c r="AN26" s="1">
        <f t="shared" si="2"/>
        <v>1.1666666666666667</v>
      </c>
      <c r="AO26" s="1">
        <f t="shared" si="3"/>
        <v>1.3333333333333333</v>
      </c>
      <c r="AP26" s="1">
        <f t="shared" si="4"/>
        <v>1.4583333333333333</v>
      </c>
      <c r="AQ26" s="1">
        <f t="shared" si="5"/>
        <v>1.5833333333333333</v>
      </c>
      <c r="AR26" s="1">
        <f t="shared" si="6"/>
        <v>1.7083333333333333</v>
      </c>
      <c r="AS26" s="1">
        <f t="shared" si="7"/>
        <v>1.8333333333333333</v>
      </c>
    </row>
    <row r="27" spans="1:45" x14ac:dyDescent="0.25">
      <c r="A27" s="10"/>
      <c r="B27" s="9" t="str">
        <f>IF( ISNUMBER( A27 ), SUM( A$2:A27 ), "-" )</f>
        <v>-</v>
      </c>
      <c r="C27" s="10"/>
      <c r="D27" s="9" t="str">
        <f t="shared" si="9"/>
        <v>-</v>
      </c>
      <c r="E27">
        <v>25</v>
      </c>
      <c r="F27" s="8"/>
      <c r="G27" s="9" t="str">
        <f>IF( ISNUMBER( F27 ), SUM( F$2:F27 ), "-" )</f>
        <v>-</v>
      </c>
      <c r="H27" s="8"/>
      <c r="I27" s="9" t="str">
        <f>IF( ISNUMBER( H27 ), SUM( H$2:H27 ), "-" )</f>
        <v>-</v>
      </c>
      <c r="J27">
        <v>25</v>
      </c>
      <c r="K27" s="8"/>
      <c r="L27" s="9" t="str">
        <f>IF( ISNUMBER( K27 ), SUM( K$2:K27 ), "-" )</f>
        <v>-</v>
      </c>
      <c r="M27" s="8"/>
      <c r="N27" s="9" t="str">
        <f>IF( ISNUMBER( M27 ), SUM( M$2:M27 ), "-" )</f>
        <v>-</v>
      </c>
      <c r="O27">
        <v>25</v>
      </c>
      <c r="P27" s="8"/>
      <c r="Q27" s="9" t="str">
        <f>IF( ISNUMBER( P27 ), SUM( P$2:P27 ), "-" )</f>
        <v>-</v>
      </c>
      <c r="R27" s="8"/>
      <c r="S27" s="9" t="str">
        <f>IF( ISNUMBER( R27 ), SUM( R$2:R27 ), "-" )</f>
        <v>-</v>
      </c>
      <c r="T27">
        <v>25</v>
      </c>
      <c r="W27" s="25"/>
      <c r="X27" s="27"/>
      <c r="Y27" s="31"/>
      <c r="Z27" s="32"/>
      <c r="AA27" s="32"/>
      <c r="AB27" s="32"/>
      <c r="AC27" s="33"/>
      <c r="AK27" s="1">
        <v>25</v>
      </c>
      <c r="AL27" s="1">
        <f t="shared" si="1"/>
        <v>0.92</v>
      </c>
      <c r="AM27" s="1">
        <f t="shared" si="10"/>
        <v>1.04</v>
      </c>
      <c r="AN27" s="1">
        <f t="shared" si="2"/>
        <v>1.1200000000000001</v>
      </c>
      <c r="AO27" s="1">
        <f t="shared" si="3"/>
        <v>1.28</v>
      </c>
      <c r="AP27" s="1">
        <f t="shared" si="4"/>
        <v>1.4</v>
      </c>
      <c r="AQ27" s="1">
        <f t="shared" si="5"/>
        <v>1.52</v>
      </c>
      <c r="AR27" s="1">
        <f t="shared" si="6"/>
        <v>1.64</v>
      </c>
      <c r="AS27" s="1">
        <f t="shared" si="7"/>
        <v>1.76</v>
      </c>
    </row>
    <row r="28" spans="1:45" x14ac:dyDescent="0.25">
      <c r="A28" s="10"/>
      <c r="B28" s="9" t="str">
        <f>IF( ISNUMBER( A28 ), SUM( A$2:A28 ), "-" )</f>
        <v>-</v>
      </c>
      <c r="C28" s="10"/>
      <c r="D28" s="9" t="str">
        <f t="shared" si="9"/>
        <v>-</v>
      </c>
      <c r="E28">
        <v>26</v>
      </c>
      <c r="F28" s="8"/>
      <c r="G28" s="9" t="str">
        <f>IF( ISNUMBER( F28 ), SUM( F$2:F28 ), "-" )</f>
        <v>-</v>
      </c>
      <c r="H28" s="8"/>
      <c r="I28" s="9" t="str">
        <f>IF( ISNUMBER( H28 ), SUM( H$2:H28 ), "-" )</f>
        <v>-</v>
      </c>
      <c r="J28">
        <v>26</v>
      </c>
      <c r="K28" s="8"/>
      <c r="L28" s="9" t="str">
        <f>IF( ISNUMBER( K28 ), SUM( K$2:K28 ), "-" )</f>
        <v>-</v>
      </c>
      <c r="M28" s="8"/>
      <c r="N28" s="9" t="str">
        <f>IF( ISNUMBER( M28 ), SUM( M$2:M28 ), "-" )</f>
        <v>-</v>
      </c>
      <c r="O28">
        <v>26</v>
      </c>
      <c r="P28" s="8"/>
      <c r="Q28" s="9" t="str">
        <f>IF( ISNUMBER( P28 ), SUM( P$2:P28 ), "-" )</f>
        <v>-</v>
      </c>
      <c r="R28" s="8"/>
      <c r="S28" s="9" t="str">
        <f>IF( ISNUMBER( R28 ), SUM( R$2:R28 ), "-" )</f>
        <v>-</v>
      </c>
      <c r="T28">
        <v>26</v>
      </c>
      <c r="W28" s="34"/>
      <c r="X28" s="34"/>
      <c r="Y28" s="36"/>
      <c r="Z28" s="37"/>
      <c r="AA28" s="37"/>
      <c r="AB28" s="37"/>
      <c r="AC28" s="38"/>
      <c r="AK28" s="1">
        <v>26</v>
      </c>
      <c r="AL28" s="1">
        <f t="shared" si="1"/>
        <v>0.88461538461538458</v>
      </c>
      <c r="AM28" s="1">
        <f t="shared" si="10"/>
        <v>1</v>
      </c>
      <c r="AN28" s="1">
        <f t="shared" si="2"/>
        <v>1.0769230769230769</v>
      </c>
      <c r="AO28" s="1">
        <f t="shared" si="3"/>
        <v>1.2307692307692308</v>
      </c>
      <c r="AP28" s="1">
        <f t="shared" si="4"/>
        <v>1.3461538461538463</v>
      </c>
      <c r="AQ28" s="1">
        <f t="shared" si="5"/>
        <v>1.4615384615384615</v>
      </c>
      <c r="AR28" s="1">
        <f t="shared" si="6"/>
        <v>1.5769230769230769</v>
      </c>
      <c r="AS28" s="1">
        <f t="shared" si="7"/>
        <v>1.6923076923076923</v>
      </c>
    </row>
    <row r="29" spans="1:45" x14ac:dyDescent="0.25">
      <c r="A29" s="10"/>
      <c r="B29" s="9" t="str">
        <f>IF( ISNUMBER( A29 ), SUM( A$2:A29 ), "-" )</f>
        <v>-</v>
      </c>
      <c r="C29" s="10"/>
      <c r="D29" s="9" t="str">
        <f t="shared" si="9"/>
        <v>-</v>
      </c>
      <c r="E29">
        <v>27</v>
      </c>
      <c r="F29" s="8"/>
      <c r="G29" s="9" t="str">
        <f>IF( ISNUMBER( F29 ), SUM( F$2:F29 ), "-" )</f>
        <v>-</v>
      </c>
      <c r="H29" s="8"/>
      <c r="I29" s="9" t="str">
        <f>IF( ISNUMBER( H29 ), SUM( H$2:H29 ), "-" )</f>
        <v>-</v>
      </c>
      <c r="J29">
        <v>27</v>
      </c>
      <c r="K29" s="8"/>
      <c r="L29" s="9" t="str">
        <f>IF( ISNUMBER( K29 ), SUM( K$2:K29 ), "-" )</f>
        <v>-</v>
      </c>
      <c r="M29" s="8"/>
      <c r="N29" s="9" t="str">
        <f>IF( ISNUMBER( M29 ), SUM( M$2:M29 ), "-" )</f>
        <v>-</v>
      </c>
      <c r="O29">
        <v>27</v>
      </c>
      <c r="P29" s="8"/>
      <c r="Q29" s="9" t="str">
        <f>IF( ISNUMBER( P29 ), SUM( P$2:P29 ), "-" )</f>
        <v>-</v>
      </c>
      <c r="R29" s="8"/>
      <c r="S29" s="9" t="str">
        <f>IF( ISNUMBER( R29 ), SUM( R$2:R29 ), "-" )</f>
        <v>-</v>
      </c>
      <c r="T29">
        <v>27</v>
      </c>
      <c r="V29" s="2"/>
      <c r="W29" s="35"/>
      <c r="X29" s="35"/>
      <c r="Y29" s="23"/>
      <c r="Z29" s="39"/>
      <c r="AA29" s="39"/>
      <c r="AB29" s="39"/>
      <c r="AC29" s="40"/>
      <c r="AK29" s="1">
        <v>27</v>
      </c>
      <c r="AL29" s="1">
        <f t="shared" si="1"/>
        <v>0.85185185185185186</v>
      </c>
      <c r="AM29" s="1">
        <f t="shared" si="10"/>
        <v>0.96296296296296291</v>
      </c>
      <c r="AN29" s="1">
        <f t="shared" si="2"/>
        <v>1.037037037037037</v>
      </c>
      <c r="AO29" s="1">
        <f t="shared" si="3"/>
        <v>1.1851851851851851</v>
      </c>
      <c r="AP29" s="1">
        <f t="shared" si="4"/>
        <v>1.2962962962962963</v>
      </c>
      <c r="AQ29" s="1">
        <f t="shared" si="5"/>
        <v>1.4074074074074074</v>
      </c>
      <c r="AR29" s="1">
        <f t="shared" si="6"/>
        <v>1.5185185185185186</v>
      </c>
      <c r="AS29" s="1">
        <f t="shared" si="7"/>
        <v>1.6296296296296295</v>
      </c>
    </row>
    <row r="30" spans="1:45" x14ac:dyDescent="0.25">
      <c r="A30" s="10"/>
      <c r="B30" s="9" t="str">
        <f>IF( ISNUMBER( A30 ), SUM( A$2:A30 ), "-" )</f>
        <v>-</v>
      </c>
      <c r="C30" s="10"/>
      <c r="D30" s="9" t="str">
        <f t="shared" si="9"/>
        <v>-</v>
      </c>
      <c r="E30">
        <v>28</v>
      </c>
      <c r="F30" s="8"/>
      <c r="G30" s="9" t="str">
        <f>IF( ISNUMBER( F30 ), SUM( F$2:F30 ), "-" )</f>
        <v>-</v>
      </c>
      <c r="H30" s="8"/>
      <c r="I30" s="9" t="str">
        <f>IF( ISNUMBER( H30 ), SUM( H$2:H30 ), "-" )</f>
        <v>-</v>
      </c>
      <c r="J30">
        <v>28</v>
      </c>
      <c r="K30" s="8"/>
      <c r="L30" s="9" t="str">
        <f>IF( ISNUMBER( K30 ), SUM( K$2:K30 ), "-" )</f>
        <v>-</v>
      </c>
      <c r="M30" s="8"/>
      <c r="N30" s="9" t="str">
        <f>IF( ISNUMBER( M30 ), SUM( M$2:M30 ), "-" )</f>
        <v>-</v>
      </c>
      <c r="O30">
        <v>28</v>
      </c>
      <c r="P30" s="8"/>
      <c r="Q30" s="9" t="str">
        <f>IF( ISNUMBER( P30 ), SUM( P$2:P30 ), "-" )</f>
        <v>-</v>
      </c>
      <c r="R30" s="8"/>
      <c r="S30" s="9" t="str">
        <f>IF( ISNUMBER( R30 ), SUM( R$2:R30 ), "-" )</f>
        <v>-</v>
      </c>
      <c r="T30">
        <v>28</v>
      </c>
      <c r="V30" s="2"/>
      <c r="W30" s="34"/>
      <c r="X30" s="34"/>
      <c r="Y30" s="36"/>
      <c r="Z30" s="37"/>
      <c r="AA30" s="37"/>
      <c r="AB30" s="37"/>
      <c r="AC30" s="38"/>
      <c r="AK30" s="1">
        <v>28</v>
      </c>
      <c r="AL30" s="1">
        <f t="shared" si="1"/>
        <v>0.8214285714285714</v>
      </c>
      <c r="AM30" s="1">
        <f t="shared" si="10"/>
        <v>0.9285714285714286</v>
      </c>
      <c r="AN30" s="1">
        <f t="shared" si="2"/>
        <v>1</v>
      </c>
      <c r="AO30" s="1">
        <f t="shared" si="3"/>
        <v>1.1428571428571428</v>
      </c>
      <c r="AP30" s="1">
        <f t="shared" si="4"/>
        <v>1.25</v>
      </c>
      <c r="AQ30" s="1">
        <f t="shared" si="5"/>
        <v>1.3571428571428572</v>
      </c>
      <c r="AR30" s="1">
        <f t="shared" si="6"/>
        <v>1.4642857142857142</v>
      </c>
      <c r="AS30" s="1">
        <f t="shared" si="7"/>
        <v>1.5714285714285714</v>
      </c>
    </row>
    <row r="31" spans="1:45" x14ac:dyDescent="0.25">
      <c r="A31" s="10"/>
      <c r="B31" s="9" t="str">
        <f>IF( ISNUMBER( A31 ), SUM( A$2:A31 ), "-" )</f>
        <v>-</v>
      </c>
      <c r="C31" s="10"/>
      <c r="D31" s="9" t="str">
        <f t="shared" si="9"/>
        <v>-</v>
      </c>
      <c r="E31">
        <v>29</v>
      </c>
      <c r="F31" s="8"/>
      <c r="G31" s="9" t="str">
        <f>IF( ISNUMBER( F31 ), SUM( F$2:F31 ), "-" )</f>
        <v>-</v>
      </c>
      <c r="H31" s="8"/>
      <c r="I31" s="9" t="str">
        <f>IF( ISNUMBER( H31 ), SUM( H$2:H31 ), "-" )</f>
        <v>-</v>
      </c>
      <c r="J31">
        <v>29</v>
      </c>
      <c r="K31" s="8"/>
      <c r="L31" s="9" t="str">
        <f>IF( ISNUMBER( K31 ), SUM( K$2:K31 ), "-" )</f>
        <v>-</v>
      </c>
      <c r="M31" s="8"/>
      <c r="N31" s="9" t="str">
        <f>IF( ISNUMBER( M31 ), SUM( M$2:M31 ), "-" )</f>
        <v>-</v>
      </c>
      <c r="O31">
        <v>29</v>
      </c>
      <c r="P31" s="8"/>
      <c r="Q31" s="9" t="str">
        <f>IF( ISNUMBER( P31 ), SUM( P$2:P31 ), "-" )</f>
        <v>-</v>
      </c>
      <c r="R31" s="8"/>
      <c r="S31" s="9" t="str">
        <f>IF( ISNUMBER( R31 ), SUM( R$2:R31 ), "-" )</f>
        <v>-</v>
      </c>
      <c r="T31">
        <v>29</v>
      </c>
      <c r="V31" s="2"/>
      <c r="W31" s="35"/>
      <c r="X31" s="35"/>
      <c r="Y31" s="23"/>
      <c r="Z31" s="39"/>
      <c r="AA31" s="39"/>
      <c r="AB31" s="39"/>
      <c r="AC31" s="40"/>
      <c r="AK31" s="1">
        <v>29</v>
      </c>
      <c r="AL31" s="1">
        <f t="shared" si="1"/>
        <v>0.7931034482758621</v>
      </c>
      <c r="AM31" s="1">
        <f t="shared" si="10"/>
        <v>0.89655172413793105</v>
      </c>
      <c r="AN31" s="1">
        <f t="shared" si="2"/>
        <v>0.96551724137931039</v>
      </c>
      <c r="AO31" s="1">
        <f t="shared" si="3"/>
        <v>1.103448275862069</v>
      </c>
      <c r="AP31" s="1">
        <f t="shared" si="4"/>
        <v>1.2068965517241379</v>
      </c>
      <c r="AQ31" s="1">
        <f t="shared" si="5"/>
        <v>1.3103448275862069</v>
      </c>
      <c r="AR31" s="1">
        <f t="shared" si="6"/>
        <v>1.4137931034482758</v>
      </c>
      <c r="AS31" s="1">
        <f t="shared" si="7"/>
        <v>1.5172413793103448</v>
      </c>
    </row>
    <row r="32" spans="1:45" x14ac:dyDescent="0.25">
      <c r="A32" s="10"/>
      <c r="B32" s="9" t="str">
        <f>IF( ISNUMBER( A32 ), SUM( A$2:A32 ), "-" )</f>
        <v>-</v>
      </c>
      <c r="C32" s="10"/>
      <c r="D32" s="9" t="str">
        <f t="shared" si="9"/>
        <v>-</v>
      </c>
      <c r="E32">
        <v>30</v>
      </c>
      <c r="F32" s="8"/>
      <c r="G32" s="9" t="str">
        <f>IF( ISNUMBER( F32 ), SUM( F$2:F32 ), "-" )</f>
        <v>-</v>
      </c>
      <c r="H32" s="8"/>
      <c r="I32" s="9" t="str">
        <f>IF( ISNUMBER( H32 ), SUM( H$2:H32 ), "-" )</f>
        <v>-</v>
      </c>
      <c r="J32">
        <v>30</v>
      </c>
      <c r="K32" s="8"/>
      <c r="L32" s="9" t="str">
        <f>IF( ISNUMBER( K32 ), SUM( K$2:K32 ), "-" )</f>
        <v>-</v>
      </c>
      <c r="M32" s="8"/>
      <c r="N32" s="9" t="str">
        <f>IF( ISNUMBER( M32 ), SUM( M$2:M32 ), "-" )</f>
        <v>-</v>
      </c>
      <c r="O32">
        <v>30</v>
      </c>
      <c r="P32" s="8"/>
      <c r="Q32" s="9" t="str">
        <f>IF( ISNUMBER( P32 ), SUM( P$2:P32 ), "-" )</f>
        <v>-</v>
      </c>
      <c r="R32" s="8"/>
      <c r="S32" s="9" t="str">
        <f>IF( ISNUMBER( R32 ), SUM( R$2:R32 ), "-" )</f>
        <v>-</v>
      </c>
      <c r="T32">
        <v>30</v>
      </c>
      <c r="V32" s="2"/>
      <c r="AK32" s="1">
        <v>30</v>
      </c>
      <c r="AL32" s="1">
        <f t="shared" si="1"/>
        <v>0.76666666666666672</v>
      </c>
      <c r="AM32" s="1">
        <f t="shared" si="10"/>
        <v>0.8666666666666667</v>
      </c>
      <c r="AN32" s="1">
        <f t="shared" si="2"/>
        <v>0.93333333333333335</v>
      </c>
      <c r="AO32" s="1">
        <f t="shared" si="3"/>
        <v>1.0666666666666667</v>
      </c>
      <c r="AP32" s="1">
        <f t="shared" si="4"/>
        <v>1.1666666666666667</v>
      </c>
      <c r="AQ32" s="1">
        <f t="shared" si="5"/>
        <v>1.2666666666666666</v>
      </c>
      <c r="AR32" s="1">
        <f t="shared" si="6"/>
        <v>1.3666666666666667</v>
      </c>
      <c r="AS32" s="1">
        <f t="shared" si="7"/>
        <v>1.4666666666666666</v>
      </c>
    </row>
    <row r="33" spans="1:45" x14ac:dyDescent="0.25">
      <c r="A33" s="10"/>
      <c r="B33" s="9" t="str">
        <f>IF( ISNUMBER( A33 ), SUM( A$2:A33 ), "-" )</f>
        <v>-</v>
      </c>
      <c r="C33" s="10"/>
      <c r="D33" s="9" t="str">
        <f t="shared" si="9"/>
        <v>-</v>
      </c>
      <c r="E33">
        <v>31</v>
      </c>
      <c r="F33" s="8"/>
      <c r="G33" s="9" t="str">
        <f>IF( ISNUMBER( F33 ), SUM( F$2:F33 ), "-" )</f>
        <v>-</v>
      </c>
      <c r="H33" s="8"/>
      <c r="I33" s="9" t="str">
        <f>IF( ISNUMBER( H33 ), SUM( H$2:H33 ), "-" )</f>
        <v>-</v>
      </c>
      <c r="J33">
        <v>31</v>
      </c>
      <c r="K33" s="8"/>
      <c r="L33" s="9" t="str">
        <f>IF( ISNUMBER( K33 ), SUM( K$2:K33 ), "-" )</f>
        <v>-</v>
      </c>
      <c r="M33" s="8"/>
      <c r="N33" s="9" t="str">
        <f>IF( ISNUMBER( M33 ), SUM( M$2:M33 ), "-" )</f>
        <v>-</v>
      </c>
      <c r="O33">
        <v>31</v>
      </c>
      <c r="P33" s="8"/>
      <c r="Q33" s="9" t="str">
        <f>IF( ISNUMBER( P33 ), SUM( P$2:P33 ), "-" )</f>
        <v>-</v>
      </c>
      <c r="R33" s="8"/>
      <c r="S33" s="9" t="str">
        <f>IF( ISNUMBER( R33 ), SUM( R$2:R33 ), "-" )</f>
        <v>-</v>
      </c>
      <c r="T33">
        <v>31</v>
      </c>
      <c r="V33" s="2"/>
      <c r="AK33" s="1">
        <v>31</v>
      </c>
      <c r="AL33" s="1">
        <f t="shared" si="1"/>
        <v>0.74193548387096775</v>
      </c>
      <c r="AM33" s="1">
        <f t="shared" si="10"/>
        <v>0.83870967741935487</v>
      </c>
      <c r="AN33" s="1">
        <f t="shared" si="2"/>
        <v>0.90322580645161288</v>
      </c>
      <c r="AO33" s="1">
        <f t="shared" si="3"/>
        <v>1.032258064516129</v>
      </c>
      <c r="AP33" s="1">
        <f t="shared" si="4"/>
        <v>1.1290322580645162</v>
      </c>
      <c r="AQ33" s="1">
        <f t="shared" si="5"/>
        <v>1.2258064516129032</v>
      </c>
      <c r="AR33" s="1">
        <f t="shared" si="6"/>
        <v>1.3225806451612903</v>
      </c>
      <c r="AS33" s="1">
        <f t="shared" si="7"/>
        <v>1.4193548387096775</v>
      </c>
    </row>
    <row r="34" spans="1:45" x14ac:dyDescent="0.25">
      <c r="A34" s="10"/>
      <c r="B34" s="9" t="str">
        <f>IF( ISNUMBER( A34 ), SUM( A$2:A34 ), "-" )</f>
        <v>-</v>
      </c>
      <c r="C34" s="10"/>
      <c r="D34" s="9" t="str">
        <f t="shared" si="9"/>
        <v>-</v>
      </c>
      <c r="E34">
        <v>32</v>
      </c>
      <c r="F34" s="8"/>
      <c r="G34" s="9" t="str">
        <f>IF( ISNUMBER( F34 ), SUM( F$2:F34 ), "-" )</f>
        <v>-</v>
      </c>
      <c r="H34" s="8"/>
      <c r="I34" s="9" t="str">
        <f>IF( ISNUMBER( H34 ), SUM( H$2:H34 ), "-" )</f>
        <v>-</v>
      </c>
      <c r="J34">
        <v>32</v>
      </c>
      <c r="K34" s="8"/>
      <c r="L34" s="9" t="str">
        <f>IF( ISNUMBER( K34 ), SUM( K$2:K34 ), "-" )</f>
        <v>-</v>
      </c>
      <c r="M34" s="8"/>
      <c r="N34" s="9" t="str">
        <f>IF( ISNUMBER( M34 ), SUM( M$2:M34 ), "-" )</f>
        <v>-</v>
      </c>
      <c r="O34">
        <v>32</v>
      </c>
      <c r="P34" s="8"/>
      <c r="Q34" s="9" t="str">
        <f>IF( ISNUMBER( P34 ), SUM( P$2:P34 ), "-" )</f>
        <v>-</v>
      </c>
      <c r="R34" s="8"/>
      <c r="S34" s="9" t="str">
        <f>IF( ISNUMBER( R34 ), SUM( R$2:R34 ), "-" )</f>
        <v>-</v>
      </c>
      <c r="T34">
        <v>32</v>
      </c>
      <c r="V34" s="2"/>
      <c r="AK34" s="1">
        <v>32</v>
      </c>
      <c r="AL34" s="1">
        <f t="shared" si="1"/>
        <v>0.71875</v>
      </c>
      <c r="AM34" s="1">
        <f t="shared" si="10"/>
        <v>0.8125</v>
      </c>
      <c r="AN34" s="1">
        <f t="shared" si="2"/>
        <v>0.875</v>
      </c>
      <c r="AO34" s="1">
        <f t="shared" si="3"/>
        <v>1</v>
      </c>
      <c r="AP34" s="1">
        <f t="shared" si="4"/>
        <v>1.09375</v>
      </c>
      <c r="AQ34" s="1">
        <f t="shared" si="5"/>
        <v>1.1875</v>
      </c>
      <c r="AR34" s="1">
        <f t="shared" si="6"/>
        <v>1.28125</v>
      </c>
      <c r="AS34" s="1">
        <f t="shared" si="7"/>
        <v>1.375</v>
      </c>
    </row>
    <row r="35" spans="1:45" x14ac:dyDescent="0.25">
      <c r="A35" s="10"/>
      <c r="B35" s="9" t="str">
        <f>IF( ISNUMBER( A35 ), SUM( A$2:A35 ), "-" )</f>
        <v>-</v>
      </c>
      <c r="C35" s="10"/>
      <c r="D35" s="9" t="str">
        <f t="shared" si="9"/>
        <v>-</v>
      </c>
      <c r="E35">
        <v>33</v>
      </c>
      <c r="F35" s="8"/>
      <c r="G35" s="9" t="str">
        <f>IF( ISNUMBER( F35 ), SUM( F$2:F35 ), "-" )</f>
        <v>-</v>
      </c>
      <c r="H35" s="8"/>
      <c r="I35" s="9" t="str">
        <f>IF( ISNUMBER( H35 ), SUM( H$2:H35 ), "-" )</f>
        <v>-</v>
      </c>
      <c r="J35">
        <v>33</v>
      </c>
      <c r="K35" s="8"/>
      <c r="L35" s="9" t="str">
        <f>IF( ISNUMBER( K35 ), SUM( K$2:K35 ), "-" )</f>
        <v>-</v>
      </c>
      <c r="M35" s="8"/>
      <c r="N35" s="9" t="str">
        <f>IF( ISNUMBER( M35 ), SUM( M$2:M35 ), "-" )</f>
        <v>-</v>
      </c>
      <c r="O35">
        <v>33</v>
      </c>
      <c r="P35" s="8"/>
      <c r="Q35" s="9" t="str">
        <f>IF( ISNUMBER( P35 ), SUM( P$2:P35 ), "-" )</f>
        <v>-</v>
      </c>
      <c r="R35" s="8"/>
      <c r="S35" s="9" t="str">
        <f>IF( ISNUMBER( R35 ), SUM( R$2:R35 ), "-" )</f>
        <v>-</v>
      </c>
      <c r="T35">
        <v>33</v>
      </c>
      <c r="V35" s="2"/>
      <c r="AK35" s="1">
        <v>33</v>
      </c>
      <c r="AL35" s="1">
        <f t="shared" si="1"/>
        <v>0.69696969696969702</v>
      </c>
      <c r="AM35" s="1">
        <f t="shared" si="10"/>
        <v>0.78787878787878785</v>
      </c>
      <c r="AN35" s="1">
        <f t="shared" si="2"/>
        <v>0.84848484848484851</v>
      </c>
      <c r="AO35" s="1">
        <f t="shared" si="3"/>
        <v>0.96969696969696972</v>
      </c>
      <c r="AP35" s="1">
        <f t="shared" si="4"/>
        <v>1.0606060606060606</v>
      </c>
      <c r="AQ35" s="1">
        <f t="shared" si="5"/>
        <v>1.1515151515151516</v>
      </c>
      <c r="AR35" s="1">
        <f t="shared" si="6"/>
        <v>1.2424242424242424</v>
      </c>
      <c r="AS35" s="1">
        <f t="shared" si="7"/>
        <v>1.3333333333333333</v>
      </c>
    </row>
    <row r="36" spans="1:45" x14ac:dyDescent="0.25">
      <c r="A36" s="10"/>
      <c r="B36" s="9" t="str">
        <f>IF( ISNUMBER( A36 ), SUM( A$2:A36 ), "-" )</f>
        <v>-</v>
      </c>
      <c r="C36" s="10"/>
      <c r="D36" s="9" t="str">
        <f t="shared" si="9"/>
        <v>-</v>
      </c>
      <c r="E36">
        <v>34</v>
      </c>
      <c r="F36" s="8"/>
      <c r="G36" s="9" t="str">
        <f>IF( ISNUMBER( F36 ), SUM( F$2:F36 ), "-" )</f>
        <v>-</v>
      </c>
      <c r="H36" s="8"/>
      <c r="I36" s="9" t="str">
        <f>IF( ISNUMBER( H36 ), SUM( H$2:H36 ), "-" )</f>
        <v>-</v>
      </c>
      <c r="J36">
        <v>34</v>
      </c>
      <c r="K36" s="8"/>
      <c r="L36" s="9" t="str">
        <f>IF( ISNUMBER( K36 ), SUM( K$2:K36 ), "-" )</f>
        <v>-</v>
      </c>
      <c r="M36" s="8"/>
      <c r="N36" s="9" t="str">
        <f>IF( ISNUMBER( M36 ), SUM( M$2:M36 ), "-" )</f>
        <v>-</v>
      </c>
      <c r="O36">
        <v>34</v>
      </c>
      <c r="P36" s="8"/>
      <c r="Q36" s="9" t="str">
        <f>IF( ISNUMBER( P36 ), SUM( P$2:P36 ), "-" )</f>
        <v>-</v>
      </c>
      <c r="R36" s="8"/>
      <c r="S36" s="9" t="str">
        <f>IF( ISNUMBER( R36 ), SUM( R$2:R36 ), "-" )</f>
        <v>-</v>
      </c>
      <c r="T36">
        <v>34</v>
      </c>
      <c r="V36" s="2"/>
      <c r="AK36" s="1">
        <v>34</v>
      </c>
      <c r="AL36" s="1">
        <f t="shared" si="1"/>
        <v>0.67647058823529416</v>
      </c>
      <c r="AM36" s="1">
        <f t="shared" si="10"/>
        <v>0.76470588235294112</v>
      </c>
      <c r="AN36" s="1">
        <f t="shared" si="2"/>
        <v>0.82352941176470584</v>
      </c>
      <c r="AO36" s="1">
        <f t="shared" si="3"/>
        <v>0.94117647058823528</v>
      </c>
      <c r="AP36" s="1">
        <f t="shared" si="4"/>
        <v>1.0294117647058822</v>
      </c>
      <c r="AQ36" s="1">
        <f t="shared" si="5"/>
        <v>1.1176470588235294</v>
      </c>
      <c r="AR36" s="1">
        <f t="shared" si="6"/>
        <v>1.2058823529411764</v>
      </c>
      <c r="AS36" s="1">
        <f t="shared" si="7"/>
        <v>1.2941176470588236</v>
      </c>
    </row>
    <row r="37" spans="1:45" x14ac:dyDescent="0.25">
      <c r="A37" s="10"/>
      <c r="B37" s="9" t="str">
        <f>IF( ISNUMBER( A37 ), SUM( A$2:A37 ), "-" )</f>
        <v>-</v>
      </c>
      <c r="C37" s="10"/>
      <c r="D37" s="9" t="str">
        <f t="shared" si="9"/>
        <v>-</v>
      </c>
      <c r="E37">
        <v>35</v>
      </c>
      <c r="F37" s="8"/>
      <c r="G37" s="9" t="str">
        <f>IF( ISNUMBER( F37 ), SUM( F$2:F37 ), "-" )</f>
        <v>-</v>
      </c>
      <c r="H37" s="8"/>
      <c r="I37" s="9" t="str">
        <f>IF( ISNUMBER( H37 ), SUM( H$2:H37 ), "-" )</f>
        <v>-</v>
      </c>
      <c r="J37">
        <v>35</v>
      </c>
      <c r="K37" s="8"/>
      <c r="L37" s="9" t="str">
        <f>IF( ISNUMBER( K37 ), SUM( K$2:K37 ), "-" )</f>
        <v>-</v>
      </c>
      <c r="M37" s="8"/>
      <c r="N37" s="9" t="str">
        <f>IF( ISNUMBER( M37 ), SUM( M$2:M37 ), "-" )</f>
        <v>-</v>
      </c>
      <c r="O37">
        <v>35</v>
      </c>
      <c r="P37" s="8"/>
      <c r="Q37" s="9" t="str">
        <f>IF( ISNUMBER( P37 ), SUM( P$2:P37 ), "-" )</f>
        <v>-</v>
      </c>
      <c r="R37" s="8"/>
      <c r="S37" s="9" t="str">
        <f>IF( ISNUMBER( R37 ), SUM( R$2:R37 ), "-" )</f>
        <v>-</v>
      </c>
      <c r="T37">
        <v>35</v>
      </c>
      <c r="V37" s="2"/>
      <c r="AK37" s="1">
        <v>35</v>
      </c>
      <c r="AL37" s="1">
        <f t="shared" si="1"/>
        <v>0.65714285714285714</v>
      </c>
      <c r="AM37" s="1">
        <f t="shared" si="10"/>
        <v>0.74285714285714288</v>
      </c>
      <c r="AN37" s="1">
        <f t="shared" si="2"/>
        <v>0.8</v>
      </c>
      <c r="AO37" s="1">
        <f t="shared" si="3"/>
        <v>0.91428571428571426</v>
      </c>
      <c r="AP37" s="1">
        <f t="shared" si="4"/>
        <v>1</v>
      </c>
      <c r="AQ37" s="1">
        <f t="shared" si="5"/>
        <v>1.0857142857142856</v>
      </c>
      <c r="AR37" s="1">
        <f t="shared" si="6"/>
        <v>1.1714285714285715</v>
      </c>
      <c r="AS37" s="1">
        <f t="shared" si="7"/>
        <v>1.2571428571428571</v>
      </c>
    </row>
    <row r="38" spans="1:45" x14ac:dyDescent="0.25">
      <c r="A38" s="10"/>
      <c r="B38" s="9" t="str">
        <f>IF( ISNUMBER( A38 ), SUM( A$2:A38 ), "-" )</f>
        <v>-</v>
      </c>
      <c r="C38" s="10"/>
      <c r="D38" s="9" t="str">
        <f t="shared" si="9"/>
        <v>-</v>
      </c>
      <c r="E38">
        <v>36</v>
      </c>
      <c r="F38" s="8"/>
      <c r="G38" s="9" t="str">
        <f>IF( ISNUMBER( F38 ), SUM( F$2:F38 ), "-" )</f>
        <v>-</v>
      </c>
      <c r="H38" s="8"/>
      <c r="I38" s="9" t="str">
        <f>IF( ISNUMBER( H38 ), SUM( H$2:H38 ), "-" )</f>
        <v>-</v>
      </c>
      <c r="J38">
        <v>36</v>
      </c>
      <c r="K38" s="8"/>
      <c r="L38" s="9" t="str">
        <f>IF( ISNUMBER( K38 ), SUM( K$2:K38 ), "-" )</f>
        <v>-</v>
      </c>
      <c r="M38" s="8"/>
      <c r="N38" s="9" t="str">
        <f>IF( ISNUMBER( M38 ), SUM( M$2:M38 ), "-" )</f>
        <v>-</v>
      </c>
      <c r="O38">
        <v>36</v>
      </c>
      <c r="P38" s="8"/>
      <c r="Q38" s="9" t="str">
        <f>IF( ISNUMBER( P38 ), SUM( P$2:P38 ), "-" )</f>
        <v>-</v>
      </c>
      <c r="R38" s="8"/>
      <c r="S38" s="9" t="str">
        <f>IF( ISNUMBER( R38 ), SUM( R$2:R38 ), "-" )</f>
        <v>-</v>
      </c>
      <c r="T38">
        <v>36</v>
      </c>
      <c r="V38" s="2"/>
      <c r="AD38" s="2"/>
      <c r="AE38" s="2"/>
    </row>
    <row r="39" spans="1:45" x14ac:dyDescent="0.25">
      <c r="A39" s="10"/>
      <c r="B39" s="9" t="str">
        <f>IF( ISNUMBER( A39 ), SUM( A$2:A39 ), "-" )</f>
        <v>-</v>
      </c>
      <c r="C39" s="10"/>
      <c r="D39" s="9" t="str">
        <f t="shared" si="9"/>
        <v>-</v>
      </c>
      <c r="E39">
        <v>37</v>
      </c>
      <c r="F39" s="8"/>
      <c r="G39" s="9" t="str">
        <f>IF( ISNUMBER( F39 ), SUM( F$2:F39 ), "-" )</f>
        <v>-</v>
      </c>
      <c r="H39" s="8"/>
      <c r="I39" s="9" t="str">
        <f>IF( ISNUMBER( H39 ), SUM( H$2:H39 ), "-" )</f>
        <v>-</v>
      </c>
      <c r="J39">
        <v>37</v>
      </c>
      <c r="K39" s="8"/>
      <c r="L39" s="9" t="str">
        <f>IF( ISNUMBER( K39 ), SUM( K$2:K39 ), "-" )</f>
        <v>-</v>
      </c>
      <c r="M39" s="8"/>
      <c r="N39" s="9" t="str">
        <f>IF( ISNUMBER( M39 ), SUM( M$2:M39 ), "-" )</f>
        <v>-</v>
      </c>
      <c r="O39">
        <v>37</v>
      </c>
      <c r="P39" s="8"/>
      <c r="Q39" s="9" t="str">
        <f>IF( ISNUMBER( P39 ), SUM( P$2:P39 ), "-" )</f>
        <v>-</v>
      </c>
      <c r="R39" s="8"/>
      <c r="S39" s="9" t="str">
        <f>IF( ISNUMBER( R39 ), SUM( R$2:R39 ), "-" )</f>
        <v>-</v>
      </c>
      <c r="T39">
        <v>37</v>
      </c>
      <c r="V39" s="2"/>
      <c r="AD39" s="2"/>
      <c r="AE39" s="2"/>
    </row>
    <row r="40" spans="1:45" x14ac:dyDescent="0.25">
      <c r="A40" s="10"/>
      <c r="B40" s="9" t="str">
        <f>IF( ISNUMBER( A40 ), SUM( A$2:A40 ), "-" )</f>
        <v>-</v>
      </c>
      <c r="C40" s="10"/>
      <c r="D40" s="9" t="str">
        <f t="shared" si="9"/>
        <v>-</v>
      </c>
      <c r="E40">
        <v>38</v>
      </c>
      <c r="F40" s="8"/>
      <c r="G40" s="9" t="str">
        <f>IF( ISNUMBER( F40 ), SUM( F$2:F40 ), "-" )</f>
        <v>-</v>
      </c>
      <c r="H40" s="8"/>
      <c r="I40" s="9" t="str">
        <f>IF( ISNUMBER( H40 ), SUM( H$2:H40 ), "-" )</f>
        <v>-</v>
      </c>
      <c r="J40">
        <v>38</v>
      </c>
      <c r="K40" s="8"/>
      <c r="L40" s="9" t="str">
        <f>IF( ISNUMBER( K40 ), SUM( K$2:K40 ), "-" )</f>
        <v>-</v>
      </c>
      <c r="M40" s="8"/>
      <c r="N40" s="9" t="str">
        <f>IF( ISNUMBER( M40 ), SUM( M$2:M40 ), "-" )</f>
        <v>-</v>
      </c>
      <c r="O40">
        <v>38</v>
      </c>
      <c r="P40" s="8"/>
      <c r="Q40" s="9" t="str">
        <f>IF( ISNUMBER( P40 ), SUM( P$2:P40 ), "-" )</f>
        <v>-</v>
      </c>
      <c r="R40" s="8"/>
      <c r="S40" s="9" t="str">
        <f>IF( ISNUMBER( R40 ), SUM( R$2:R40 ), "-" )</f>
        <v>-</v>
      </c>
      <c r="T40">
        <v>38</v>
      </c>
      <c r="V40" s="2"/>
      <c r="AD40" s="2"/>
      <c r="AE40" s="2"/>
      <c r="AL40" s="50"/>
    </row>
    <row r="41" spans="1:45" x14ac:dyDescent="0.25">
      <c r="A41" s="10"/>
      <c r="B41" s="9" t="str">
        <f>IF( ISNUMBER( A41 ), SUM( A$2:A41 ), "-" )</f>
        <v>-</v>
      </c>
      <c r="C41" s="10"/>
      <c r="D41" s="9" t="str">
        <f t="shared" si="9"/>
        <v>-</v>
      </c>
      <c r="E41">
        <v>39</v>
      </c>
      <c r="F41" s="8"/>
      <c r="G41" s="9" t="str">
        <f>IF( ISNUMBER( F41 ), SUM( F$2:F41 ), "-" )</f>
        <v>-</v>
      </c>
      <c r="H41" s="8"/>
      <c r="I41" s="9" t="str">
        <f>IF( ISNUMBER( H41 ), SUM( H$2:H41 ), "-" )</f>
        <v>-</v>
      </c>
      <c r="J41">
        <v>39</v>
      </c>
      <c r="K41" s="8"/>
      <c r="L41" s="9" t="str">
        <f>IF( ISNUMBER( K41 ), SUM( K$2:K41 ), "-" )</f>
        <v>-</v>
      </c>
      <c r="M41" s="8"/>
      <c r="N41" s="9" t="str">
        <f>IF( ISNUMBER( M41 ), SUM( M$2:M41 ), "-" )</f>
        <v>-</v>
      </c>
      <c r="O41">
        <v>39</v>
      </c>
      <c r="P41" s="8"/>
      <c r="Q41" s="9" t="str">
        <f>IF( ISNUMBER( P41 ), SUM( P$2:P41 ), "-" )</f>
        <v>-</v>
      </c>
      <c r="R41" s="8"/>
      <c r="S41" s="9" t="str">
        <f>IF( ISNUMBER( R41 ), SUM( R$2:R41 ), "-" )</f>
        <v>-</v>
      </c>
      <c r="T41">
        <v>39</v>
      </c>
      <c r="V41" s="2"/>
      <c r="AD41" s="2"/>
      <c r="AE41" s="2"/>
    </row>
    <row r="42" spans="1:45" x14ac:dyDescent="0.25">
      <c r="A42" s="10"/>
      <c r="B42" s="9" t="str">
        <f>IF( ISNUMBER( A42 ), SUM( A$2:A42 ), "-" )</f>
        <v>-</v>
      </c>
      <c r="C42" s="10"/>
      <c r="D42" s="9" t="str">
        <f t="shared" si="9"/>
        <v>-</v>
      </c>
      <c r="E42">
        <v>40</v>
      </c>
      <c r="F42" s="8"/>
      <c r="G42" s="9" t="str">
        <f>IF( ISNUMBER( F42 ), SUM( F$2:F42 ), "-" )</f>
        <v>-</v>
      </c>
      <c r="H42" s="8"/>
      <c r="I42" s="9" t="str">
        <f>IF( ISNUMBER( H42 ), SUM( H$2:H42 ), "-" )</f>
        <v>-</v>
      </c>
      <c r="J42">
        <v>40</v>
      </c>
      <c r="K42" s="8"/>
      <c r="L42" s="9" t="str">
        <f>IF( ISNUMBER( K42 ), SUM( K$2:K42 ), "-" )</f>
        <v>-</v>
      </c>
      <c r="M42" s="8"/>
      <c r="N42" s="9" t="str">
        <f>IF( ISNUMBER( M42 ), SUM( M$2:M42 ), "-" )</f>
        <v>-</v>
      </c>
      <c r="O42">
        <v>40</v>
      </c>
      <c r="P42" s="8"/>
      <c r="Q42" s="9" t="str">
        <f>IF( ISNUMBER( P42 ), SUM( P$2:P42 ), "-" )</f>
        <v>-</v>
      </c>
      <c r="R42" s="8"/>
      <c r="S42" s="9" t="str">
        <f>IF( ISNUMBER( R42 ), SUM( R$2:R42 ), "-" )</f>
        <v>-</v>
      </c>
      <c r="T42">
        <v>40</v>
      </c>
      <c r="V42" s="2"/>
      <c r="AD42" s="2"/>
      <c r="AE42" s="2"/>
    </row>
    <row r="43" spans="1:45" x14ac:dyDescent="0.25">
      <c r="A43" s="10"/>
      <c r="B43" s="9" t="str">
        <f>IF( ISNUMBER( A43 ), SUM( A$2:A43 ), "-" )</f>
        <v>-</v>
      </c>
      <c r="C43" s="10"/>
      <c r="D43" s="9" t="str">
        <f t="shared" si="9"/>
        <v>-</v>
      </c>
      <c r="E43">
        <v>41</v>
      </c>
      <c r="F43" s="8"/>
      <c r="G43" s="9" t="str">
        <f>IF( ISNUMBER( F43 ), SUM( F$2:F43 ), "-" )</f>
        <v>-</v>
      </c>
      <c r="H43" s="8"/>
      <c r="I43" s="9" t="str">
        <f>IF( ISNUMBER( H43 ), SUM( H$2:H43 ), "-" )</f>
        <v>-</v>
      </c>
      <c r="J43">
        <v>41</v>
      </c>
      <c r="K43" s="8"/>
      <c r="L43" s="9" t="str">
        <f>IF( ISNUMBER( K43 ), SUM( K$2:K43 ), "-" )</f>
        <v>-</v>
      </c>
      <c r="M43" s="8"/>
      <c r="N43" s="9" t="str">
        <f>IF( ISNUMBER( M43 ), SUM( M$2:M43 ), "-" )</f>
        <v>-</v>
      </c>
      <c r="O43">
        <v>41</v>
      </c>
      <c r="P43" s="8"/>
      <c r="Q43" s="9" t="str">
        <f>IF( ISNUMBER( P43 ), SUM( P$2:P43 ), "-" )</f>
        <v>-</v>
      </c>
      <c r="R43" s="8"/>
      <c r="S43" s="9" t="str">
        <f>IF( ISNUMBER( R43 ), SUM( R$2:R43 ), "-" )</f>
        <v>-</v>
      </c>
      <c r="T43">
        <v>41</v>
      </c>
      <c r="V43" s="2"/>
      <c r="AD43" s="2"/>
      <c r="AE43" s="2"/>
    </row>
    <row r="44" spans="1:45" x14ac:dyDescent="0.25">
      <c r="A44" s="10"/>
      <c r="B44" s="9" t="str">
        <f>IF( ISNUMBER( A44 ), SUM( A$2:A44 ), "-" )</f>
        <v>-</v>
      </c>
      <c r="C44" s="10"/>
      <c r="D44" s="9" t="str">
        <f t="shared" si="9"/>
        <v>-</v>
      </c>
      <c r="E44">
        <v>42</v>
      </c>
      <c r="F44" s="8"/>
      <c r="G44" s="9" t="str">
        <f>IF( ISNUMBER( F44 ), SUM( F$2:F44 ), "-" )</f>
        <v>-</v>
      </c>
      <c r="H44" s="8"/>
      <c r="I44" s="9" t="str">
        <f>IF( ISNUMBER( H44 ), SUM( H$2:H44 ), "-" )</f>
        <v>-</v>
      </c>
      <c r="J44">
        <v>42</v>
      </c>
      <c r="K44" s="8"/>
      <c r="L44" s="9" t="str">
        <f>IF( ISNUMBER( K44 ), SUM( K$2:K44 ), "-" )</f>
        <v>-</v>
      </c>
      <c r="M44" s="8"/>
      <c r="N44" s="9" t="str">
        <f>IF( ISNUMBER( M44 ), SUM( M$2:M44 ), "-" )</f>
        <v>-</v>
      </c>
      <c r="O44">
        <v>42</v>
      </c>
      <c r="P44" s="8"/>
      <c r="Q44" s="9" t="str">
        <f>IF( ISNUMBER( P44 ), SUM( P$2:P44 ), "-" )</f>
        <v>-</v>
      </c>
      <c r="R44" s="8"/>
      <c r="S44" s="9" t="str">
        <f>IF( ISNUMBER( R44 ), SUM( R$2:R44 ), "-" )</f>
        <v>-</v>
      </c>
      <c r="T44">
        <v>42</v>
      </c>
      <c r="V44" s="2"/>
      <c r="AD44" s="2"/>
      <c r="AE44" s="2"/>
    </row>
    <row r="45" spans="1:45" x14ac:dyDescent="0.25">
      <c r="A45" s="10"/>
      <c r="B45" s="9" t="str">
        <f>IF( ISNUMBER( A45 ), SUM( A$2:A45 ), "-" )</f>
        <v>-</v>
      </c>
      <c r="C45" s="10"/>
      <c r="D45" s="9" t="str">
        <f t="shared" si="9"/>
        <v>-</v>
      </c>
      <c r="E45">
        <v>43</v>
      </c>
      <c r="F45" s="8"/>
      <c r="G45" s="9" t="str">
        <f>IF( ISNUMBER( F45 ), SUM( F$2:F45 ), "-" )</f>
        <v>-</v>
      </c>
      <c r="H45" s="8"/>
      <c r="I45" s="9" t="str">
        <f>IF( ISNUMBER( H45 ), SUM( H$2:H45 ), "-" )</f>
        <v>-</v>
      </c>
      <c r="J45">
        <v>43</v>
      </c>
      <c r="K45" s="8"/>
      <c r="L45" s="9" t="str">
        <f>IF( ISNUMBER( K45 ), SUM( K$2:K45 ), "-" )</f>
        <v>-</v>
      </c>
      <c r="M45" s="8"/>
      <c r="N45" s="9" t="str">
        <f>IF( ISNUMBER( M45 ), SUM( M$2:M45 ), "-" )</f>
        <v>-</v>
      </c>
      <c r="O45">
        <v>43</v>
      </c>
      <c r="P45" s="8"/>
      <c r="Q45" s="9" t="str">
        <f>IF( ISNUMBER( P45 ), SUM( P$2:P45 ), "-" )</f>
        <v>-</v>
      </c>
      <c r="R45" s="8"/>
      <c r="S45" s="9" t="str">
        <f>IF( ISNUMBER( R45 ), SUM( R$2:R45 ), "-" )</f>
        <v>-</v>
      </c>
      <c r="T45">
        <v>43</v>
      </c>
      <c r="V45" s="2"/>
      <c r="AD45" s="2"/>
      <c r="AE45" s="2"/>
    </row>
    <row r="46" spans="1:45" x14ac:dyDescent="0.25">
      <c r="A46" s="10"/>
      <c r="B46" s="9" t="str">
        <f>IF( ISNUMBER( A46 ), SUM( A$2:A46 ), "-" )</f>
        <v>-</v>
      </c>
      <c r="C46" s="10"/>
      <c r="D46" s="9" t="str">
        <f t="shared" si="9"/>
        <v>-</v>
      </c>
      <c r="E46">
        <v>44</v>
      </c>
      <c r="F46" s="8"/>
      <c r="G46" s="9" t="str">
        <f>IF( ISNUMBER( F46 ), SUM( F$2:F46 ), "-" )</f>
        <v>-</v>
      </c>
      <c r="H46" s="8"/>
      <c r="I46" s="9" t="str">
        <f>IF( ISNUMBER( H46 ), SUM( H$2:H46 ), "-" )</f>
        <v>-</v>
      </c>
      <c r="J46">
        <v>44</v>
      </c>
      <c r="K46" s="8"/>
      <c r="L46" s="9" t="str">
        <f>IF( ISNUMBER( K46 ), SUM( K$2:K46 ), "-" )</f>
        <v>-</v>
      </c>
      <c r="M46" s="8"/>
      <c r="N46" s="9" t="str">
        <f>IF( ISNUMBER( M46 ), SUM( M$2:M46 ), "-" )</f>
        <v>-</v>
      </c>
      <c r="O46">
        <v>44</v>
      </c>
      <c r="P46" s="8"/>
      <c r="Q46" s="9" t="str">
        <f>IF( ISNUMBER( P46 ), SUM( P$2:P46 ), "-" )</f>
        <v>-</v>
      </c>
      <c r="R46" s="8"/>
      <c r="S46" s="9" t="str">
        <f>IF( ISNUMBER( R46 ), SUM( R$2:R46 ), "-" )</f>
        <v>-</v>
      </c>
      <c r="T46">
        <v>44</v>
      </c>
      <c r="V46" s="2"/>
      <c r="AD46" s="2"/>
      <c r="AE46" s="2"/>
    </row>
    <row r="47" spans="1:45" x14ac:dyDescent="0.25">
      <c r="A47" s="10"/>
      <c r="B47" s="9" t="str">
        <f>IF( ISNUMBER( A47 ), SUM( A$2:A47 ), "-" )</f>
        <v>-</v>
      </c>
      <c r="C47" s="10"/>
      <c r="D47" s="9" t="str">
        <f t="shared" si="9"/>
        <v>-</v>
      </c>
      <c r="E47">
        <v>45</v>
      </c>
      <c r="F47" s="8"/>
      <c r="G47" s="9" t="str">
        <f>IF( ISNUMBER( F47 ), SUM( F$2:F47 ), "-" )</f>
        <v>-</v>
      </c>
      <c r="H47" s="8"/>
      <c r="I47" s="9" t="str">
        <f>IF( ISNUMBER( H47 ), SUM( H$2:H47 ), "-" )</f>
        <v>-</v>
      </c>
      <c r="J47">
        <v>45</v>
      </c>
      <c r="K47" s="8"/>
      <c r="L47" s="9" t="str">
        <f>IF( ISNUMBER( K47 ), SUM( K$2:K47 ), "-" )</f>
        <v>-</v>
      </c>
      <c r="M47" s="8"/>
      <c r="N47" s="9" t="str">
        <f>IF( ISNUMBER( M47 ), SUM( M$2:M47 ), "-" )</f>
        <v>-</v>
      </c>
      <c r="O47">
        <v>45</v>
      </c>
      <c r="P47" s="8"/>
      <c r="Q47" s="9" t="str">
        <f>IF( ISNUMBER( P47 ), SUM( P$2:P47 ), "-" )</f>
        <v>-</v>
      </c>
      <c r="R47" s="8"/>
      <c r="S47" s="9" t="str">
        <f>IF( ISNUMBER( R47 ), SUM( R$2:R47 ), "-" )</f>
        <v>-</v>
      </c>
      <c r="T47">
        <v>45</v>
      </c>
      <c r="V47" s="2"/>
      <c r="AD47" s="2"/>
      <c r="AE47" s="2"/>
    </row>
    <row r="48" spans="1:45" x14ac:dyDescent="0.25">
      <c r="A48" s="10"/>
      <c r="B48" s="9" t="str">
        <f>IF( ISNUMBER( A48 ), SUM( A$2:A48 ), "-" )</f>
        <v>-</v>
      </c>
      <c r="C48" s="10"/>
      <c r="D48" s="9" t="str">
        <f t="shared" si="9"/>
        <v>-</v>
      </c>
      <c r="E48">
        <v>46</v>
      </c>
      <c r="F48" s="8"/>
      <c r="G48" s="9" t="str">
        <f>IF( ISNUMBER( F48 ), SUM( F$2:F48 ), "-" )</f>
        <v>-</v>
      </c>
      <c r="H48" s="8"/>
      <c r="I48" s="9" t="str">
        <f>IF( ISNUMBER( H48 ), SUM( H$2:H48 ), "-" )</f>
        <v>-</v>
      </c>
      <c r="J48">
        <v>46</v>
      </c>
      <c r="K48" s="8"/>
      <c r="L48" s="9" t="str">
        <f>IF( ISNUMBER( K48 ), SUM( K$2:K48 ), "-" )</f>
        <v>-</v>
      </c>
      <c r="M48" s="8"/>
      <c r="N48" s="9" t="str">
        <f>IF( ISNUMBER( M48 ), SUM( M$2:M48 ), "-" )</f>
        <v>-</v>
      </c>
      <c r="O48">
        <v>46</v>
      </c>
      <c r="P48" s="8"/>
      <c r="Q48" s="9" t="str">
        <f>IF( ISNUMBER( P48 ), SUM( P$2:P48 ), "-" )</f>
        <v>-</v>
      </c>
      <c r="R48" s="8"/>
      <c r="S48" s="9" t="str">
        <f>IF( ISNUMBER( R48 ), SUM( R$2:R48 ), "-" )</f>
        <v>-</v>
      </c>
      <c r="T48">
        <v>46</v>
      </c>
      <c r="V48" s="2"/>
      <c r="AD48" s="2"/>
      <c r="AE48" s="2"/>
    </row>
    <row r="49" spans="1:22" x14ac:dyDescent="0.25">
      <c r="A49" s="10"/>
      <c r="B49" s="9" t="str">
        <f>IF( ISNUMBER( A49 ), SUM( A$2:A49 ), "-" )</f>
        <v>-</v>
      </c>
      <c r="C49" s="10"/>
      <c r="D49" s="9" t="str">
        <f t="shared" si="9"/>
        <v>-</v>
      </c>
      <c r="E49">
        <v>47</v>
      </c>
      <c r="F49" s="8"/>
      <c r="G49" s="9" t="str">
        <f>IF( ISNUMBER( F49 ), SUM( F$2:F49 ), "-" )</f>
        <v>-</v>
      </c>
      <c r="H49" s="8"/>
      <c r="I49" s="9" t="str">
        <f>IF( ISNUMBER( H49 ), SUM( H$2:H49 ), "-" )</f>
        <v>-</v>
      </c>
      <c r="J49">
        <v>47</v>
      </c>
      <c r="K49" s="8"/>
      <c r="L49" s="9" t="str">
        <f>IF( ISNUMBER( K49 ), SUM( K$2:K49 ), "-" )</f>
        <v>-</v>
      </c>
      <c r="M49" s="8"/>
      <c r="N49" s="9" t="str">
        <f>IF( ISNUMBER( M49 ), SUM( M$2:M49 ), "-" )</f>
        <v>-</v>
      </c>
      <c r="O49">
        <v>47</v>
      </c>
      <c r="P49" s="8"/>
      <c r="Q49" s="9" t="str">
        <f>IF( ISNUMBER( P49 ), SUM( P$2:P49 ), "-" )</f>
        <v>-</v>
      </c>
      <c r="R49" s="8"/>
      <c r="S49" s="9" t="str">
        <f>IF( ISNUMBER( R49 ), SUM( R$2:R49 ), "-" )</f>
        <v>-</v>
      </c>
      <c r="T49">
        <v>47</v>
      </c>
      <c r="V49" s="2"/>
    </row>
    <row r="50" spans="1:22" x14ac:dyDescent="0.25">
      <c r="A50" s="10"/>
      <c r="B50" s="9" t="str">
        <f>IF( ISNUMBER( A50 ), SUM( A$2:A50 ), "-" )</f>
        <v>-</v>
      </c>
      <c r="C50" s="10"/>
      <c r="D50" s="9" t="str">
        <f t="shared" si="9"/>
        <v>-</v>
      </c>
      <c r="E50">
        <v>48</v>
      </c>
      <c r="F50" s="8"/>
      <c r="G50" s="9" t="str">
        <f>IF( ISNUMBER( F50 ), SUM( F$2:F50 ), "-" )</f>
        <v>-</v>
      </c>
      <c r="H50" s="8"/>
      <c r="I50" s="9" t="str">
        <f>IF( ISNUMBER( H50 ), SUM( H$2:H50 ), "-" )</f>
        <v>-</v>
      </c>
      <c r="J50">
        <v>48</v>
      </c>
      <c r="K50" s="8"/>
      <c r="L50" s="9" t="str">
        <f>IF( ISNUMBER( K50 ), SUM( K$2:K50 ), "-" )</f>
        <v>-</v>
      </c>
      <c r="M50" s="8"/>
      <c r="N50" s="9" t="str">
        <f>IF( ISNUMBER( M50 ), SUM( M$2:M50 ), "-" )</f>
        <v>-</v>
      </c>
      <c r="O50">
        <v>48</v>
      </c>
      <c r="P50" s="8"/>
      <c r="Q50" s="9" t="str">
        <f>IF( ISNUMBER( P50 ), SUM( P$2:P50 ), "-" )</f>
        <v>-</v>
      </c>
      <c r="R50" s="8"/>
      <c r="S50" s="9" t="str">
        <f>IF( ISNUMBER( R50 ), SUM( R$2:R50 ), "-" )</f>
        <v>-</v>
      </c>
      <c r="T50">
        <v>48</v>
      </c>
      <c r="V50" s="2"/>
    </row>
    <row r="51" spans="1:22" x14ac:dyDescent="0.25">
      <c r="A51" s="10"/>
      <c r="B51" s="9" t="str">
        <f>IF( ISNUMBER( A51 ), SUM( A$2:A51 ), "-" )</f>
        <v>-</v>
      </c>
      <c r="C51" s="10"/>
      <c r="D51" s="9" t="str">
        <f t="shared" si="9"/>
        <v>-</v>
      </c>
      <c r="E51">
        <v>49</v>
      </c>
      <c r="F51" s="8"/>
      <c r="G51" s="9" t="str">
        <f>IF( ISNUMBER( F51 ), SUM( F$2:F51 ), "-" )</f>
        <v>-</v>
      </c>
      <c r="H51" s="8"/>
      <c r="I51" s="9" t="str">
        <f>IF( ISNUMBER( H51 ), SUM( H$2:H51 ), "-" )</f>
        <v>-</v>
      </c>
      <c r="J51">
        <v>49</v>
      </c>
      <c r="K51" s="8"/>
      <c r="L51" s="9" t="str">
        <f>IF( ISNUMBER( K51 ), SUM( K$2:K51 ), "-" )</f>
        <v>-</v>
      </c>
      <c r="M51" s="8"/>
      <c r="N51" s="9" t="str">
        <f>IF( ISNUMBER( M51 ), SUM( M$2:M51 ), "-" )</f>
        <v>-</v>
      </c>
      <c r="O51">
        <v>49</v>
      </c>
      <c r="P51" s="8"/>
      <c r="Q51" s="9" t="str">
        <f>IF( ISNUMBER( P51 ), SUM( P$2:P51 ), "-" )</f>
        <v>-</v>
      </c>
      <c r="R51" s="8"/>
      <c r="S51" s="9" t="str">
        <f>IF( ISNUMBER( R51 ), SUM( R$2:R51 ), "-" )</f>
        <v>-</v>
      </c>
      <c r="T51">
        <v>49</v>
      </c>
      <c r="V51" s="2"/>
    </row>
    <row r="52" spans="1:22" x14ac:dyDescent="0.25">
      <c r="A52" s="10"/>
      <c r="B52" s="9" t="str">
        <f>IF( ISNUMBER( A52 ), SUM( A$2:A52 ), "-" )</f>
        <v>-</v>
      </c>
      <c r="C52" s="10"/>
      <c r="D52" s="9" t="str">
        <f t="shared" si="9"/>
        <v>-</v>
      </c>
      <c r="E52">
        <v>50</v>
      </c>
      <c r="F52" s="8"/>
      <c r="G52" s="9" t="str">
        <f>IF( ISNUMBER( F52 ), SUM( F$2:F52 ), "-" )</f>
        <v>-</v>
      </c>
      <c r="H52" s="8"/>
      <c r="I52" s="9" t="str">
        <f>IF( ISNUMBER( H52 ), SUM( H$2:H52 ), "-" )</f>
        <v>-</v>
      </c>
      <c r="J52">
        <v>50</v>
      </c>
      <c r="K52" s="8"/>
      <c r="L52" s="9" t="str">
        <f>IF( ISNUMBER( K52 ), SUM( K$2:K52 ), "-" )</f>
        <v>-</v>
      </c>
      <c r="M52" s="8"/>
      <c r="N52" s="9" t="str">
        <f>IF( ISNUMBER( M52 ), SUM( M$2:M52 ), "-" )</f>
        <v>-</v>
      </c>
      <c r="O52">
        <v>50</v>
      </c>
      <c r="P52" s="8"/>
      <c r="Q52" s="9" t="str">
        <f>IF( ISNUMBER( P52 ), SUM( P$2:P52 ), "-" )</f>
        <v>-</v>
      </c>
      <c r="R52" s="8"/>
      <c r="S52" s="9" t="str">
        <f>IF( ISNUMBER( R52 ), SUM( R$2:R52 ), "-" )</f>
        <v>-</v>
      </c>
      <c r="T52">
        <v>50</v>
      </c>
    </row>
    <row r="53" spans="1:22" x14ac:dyDescent="0.25">
      <c r="A53" s="10" t="s">
        <v>8</v>
      </c>
      <c r="B53" s="10">
        <f>SUM(A3:A52)</f>
        <v>0</v>
      </c>
      <c r="C53" s="10" t="s">
        <v>8</v>
      </c>
      <c r="D53" s="10">
        <f>SUM(C3:C52)</f>
        <v>0</v>
      </c>
      <c r="F53" s="10" t="s">
        <v>8</v>
      </c>
      <c r="G53" s="10">
        <f>SUM(F3:F52)</f>
        <v>0</v>
      </c>
      <c r="H53" s="10" t="s">
        <v>8</v>
      </c>
      <c r="I53" s="10">
        <f>SUM(H3:H52)</f>
        <v>0</v>
      </c>
      <c r="K53" s="10" t="s">
        <v>8</v>
      </c>
      <c r="L53" s="10">
        <f>SUM(K3:K52)</f>
        <v>0</v>
      </c>
      <c r="M53" s="10" t="s">
        <v>8</v>
      </c>
      <c r="N53" s="10">
        <f>SUM(M3:M52)</f>
        <v>0</v>
      </c>
      <c r="P53" s="10" t="s">
        <v>8</v>
      </c>
      <c r="Q53" s="10">
        <f>SUM(P3:P52)</f>
        <v>0</v>
      </c>
      <c r="R53" s="10" t="s">
        <v>8</v>
      </c>
      <c r="S53" s="10">
        <f>SUM(R3:R52)</f>
        <v>0</v>
      </c>
    </row>
    <row r="54" spans="1:22" x14ac:dyDescent="0.25">
      <c r="A54" s="10" t="s">
        <v>9</v>
      </c>
      <c r="B54" s="8"/>
      <c r="C54" s="10" t="s">
        <v>9</v>
      </c>
      <c r="D54" s="8"/>
      <c r="F54" s="10" t="s">
        <v>9</v>
      </c>
      <c r="G54" s="8"/>
      <c r="H54" s="10" t="s">
        <v>9</v>
      </c>
      <c r="I54" s="8"/>
      <c r="K54" s="10" t="s">
        <v>9</v>
      </c>
      <c r="L54" s="8"/>
      <c r="M54" s="10" t="s">
        <v>9</v>
      </c>
      <c r="N54" s="8"/>
      <c r="P54" s="10" t="s">
        <v>9</v>
      </c>
      <c r="Q54" s="8"/>
      <c r="R54" s="10" t="s">
        <v>9</v>
      </c>
      <c r="S54" s="8"/>
    </row>
    <row r="55" spans="1:22" x14ac:dyDescent="0.25">
      <c r="A55" s="10" t="s">
        <v>13</v>
      </c>
      <c r="B55" s="46"/>
      <c r="C55" s="10" t="s">
        <v>13</v>
      </c>
      <c r="D55" s="46"/>
      <c r="F55" s="10" t="s">
        <v>13</v>
      </c>
      <c r="G55" s="42"/>
      <c r="H55" s="10" t="s">
        <v>13</v>
      </c>
      <c r="I55" s="42"/>
      <c r="K55" s="10" t="s">
        <v>13</v>
      </c>
      <c r="L55" s="42"/>
      <c r="M55" s="10" t="s">
        <v>13</v>
      </c>
      <c r="N55" s="42"/>
      <c r="P55" s="10" t="s">
        <v>13</v>
      </c>
      <c r="Q55" s="42"/>
      <c r="R55" s="10" t="s">
        <v>13</v>
      </c>
      <c r="S55" s="42"/>
    </row>
    <row r="56" spans="1:22" x14ac:dyDescent="0.25">
      <c r="A56" s="10" t="s">
        <v>14</v>
      </c>
      <c r="B56" s="11"/>
      <c r="C56" s="10" t="s">
        <v>14</v>
      </c>
      <c r="D56" s="11"/>
      <c r="F56" s="10" t="s">
        <v>14</v>
      </c>
      <c r="G56" s="11"/>
      <c r="H56" s="10" t="s">
        <v>14</v>
      </c>
      <c r="I56" s="11"/>
      <c r="K56" s="10" t="s">
        <v>14</v>
      </c>
      <c r="L56" s="11"/>
      <c r="M56" s="10" t="s">
        <v>14</v>
      </c>
      <c r="N56" s="11"/>
      <c r="P56" s="10" t="s">
        <v>14</v>
      </c>
      <c r="Q56" s="11"/>
      <c r="R56" s="10" t="s">
        <v>14</v>
      </c>
      <c r="S56" s="11"/>
    </row>
    <row r="58" spans="1:22" x14ac:dyDescent="0.25">
      <c r="A58" s="48" t="s">
        <v>43</v>
      </c>
    </row>
    <row r="59" spans="1:22" x14ac:dyDescent="0.25">
      <c r="A59" s="49" t="s">
        <v>46</v>
      </c>
    </row>
    <row r="60" spans="1:22" x14ac:dyDescent="0.25">
      <c r="A60" t="s">
        <v>44</v>
      </c>
    </row>
    <row r="61" spans="1:22" x14ac:dyDescent="0.25">
      <c r="A61" t="s">
        <v>45</v>
      </c>
    </row>
  </sheetData>
  <phoneticPr fontId="5" type="noConversion"/>
  <dataValidations count="1">
    <dataValidation type="list" allowBlank="1" showInputMessage="1" showErrorMessage="1" sqref="X11" xr:uid="{BE0041E7-DDA7-46FD-8DC8-071716B9EECA}">
      <formula1>"Thuisploeg,Uitploeg"</formula1>
    </dataValidation>
  </dataValidations>
  <pageMargins left="0.59055118110236227" right="0" top="0" bottom="0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Uitleg</vt:lpstr>
      <vt:lpstr>Ontwerp1</vt:lpstr>
      <vt:lpstr>Ontwerp2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2021-01-13T07:05:05Z</cp:lastPrinted>
  <dcterms:created xsi:type="dcterms:W3CDTF">2021-01-02T08:04:32Z</dcterms:created>
  <dcterms:modified xsi:type="dcterms:W3CDTF">2021-01-14T07:11:19Z</dcterms:modified>
</cp:coreProperties>
</file>